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416" windowWidth="10500" windowHeight="11640" tabRatio="646" activeTab="0"/>
  </bookViews>
  <sheets>
    <sheet name="申込一覧表A" sheetId="1" r:id="rId1"/>
    <sheet name="データ取得" sheetId="2" r:id="rId2"/>
    <sheet name="初期設定" sheetId="3" r:id="rId3"/>
    <sheet name="駅伝女子" sheetId="4" r:id="rId4"/>
    <sheet name="駅伝男子" sheetId="5" r:id="rId5"/>
  </sheets>
  <definedNames>
    <definedName name="dennwa">'初期設定'!$D$1:$G$263</definedName>
    <definedName name="gakkou">'初期設定'!$D$1:$E$352</definedName>
    <definedName name="gunshikoumei">'初期設定'!$I$144:$I$339</definedName>
    <definedName name="jyuusyo">'初期設定'!$D$1:$F$352</definedName>
    <definedName name="komon">'初期設定'!$D$1:$J$250</definedName>
    <definedName name="koodo">'初期設定'!$D$1:$H$250</definedName>
    <definedName name="koucyo">'初期設定'!$D$1:$I$250</definedName>
    <definedName name="kyougi">'初期設定'!$A$1:$B$91</definedName>
    <definedName name="_xlnm.Print_Area" localSheetId="0">'申込一覧表A'!$A$1:$Q$120</definedName>
  </definedNames>
  <calcPr fullCalcOnLoad="1"/>
</workbook>
</file>

<file path=xl/comments1.xml><?xml version="1.0" encoding="utf-8"?>
<comments xmlns="http://schemas.openxmlformats.org/spreadsheetml/2006/main">
  <authors>
    <author>高崎市</author>
    <author>shatano</author>
  </authors>
  <commentList>
    <comment ref="B6" authorId="0">
      <text>
        <r>
          <rPr>
            <sz val="9"/>
            <rFont val="ＭＳ Ｐゴシック"/>
            <family val="3"/>
          </rPr>
          <t xml:space="preserve">５文字に合わせて
入力して下さい。
５文字未満の場合は
姓と名の間を
半角スペースで埋めて
５文字に合わせて下さい。
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児童・生徒・学生は
学年を入力して下さい。
一般は必要ありません。
</t>
        </r>
      </text>
    </comment>
    <comment ref="D6" authorId="0">
      <text>
        <r>
          <rPr>
            <sz val="9"/>
            <rFont val="ＭＳ Ｐゴシック"/>
            <family val="3"/>
          </rPr>
          <t xml:space="preserve">氏名のフリガナを
半角で入力して下さい。
姓と名の間に
半角スペースを１つ
入力して下さい。
</t>
        </r>
      </text>
    </comment>
    <comment ref="E6" authorId="0">
      <text>
        <r>
          <rPr>
            <sz val="9"/>
            <rFont val="ＭＳ Ｐゴシック"/>
            <family val="3"/>
          </rPr>
          <t>男子は １ を
女子は ２ を
入力して下さい。</t>
        </r>
      </text>
    </comment>
    <comment ref="F6" authorId="0">
      <text>
        <r>
          <rPr>
            <sz val="9"/>
            <rFont val="ＭＳ Ｐゴシック"/>
            <family val="3"/>
          </rPr>
          <t>一般・大学生・高校生は
必ず登録ナンバーを入力して下さい。
中学生でナンバーのある生徒は
ナンバーを入力して下さい。
ナンバーのない中学生と小学生は
空欄にしておいて下さい。</t>
        </r>
      </text>
    </comment>
    <comment ref="I6" authorId="0">
      <text>
        <r>
          <rPr>
            <sz val="9"/>
            <rFont val="ＭＳ Ｐゴシック"/>
            <family val="3"/>
          </rPr>
          <t>小学生女子は００６００
小学生男子は００７００
それ以外の
２０００ｍは００９００
３０００ｍは０１０００
５０００ｍは０１１００
を入力して下さい。</t>
        </r>
      </text>
    </comment>
    <comment ref="M6" authorId="0">
      <text>
        <r>
          <rPr>
            <sz val="9"/>
            <rFont val="ＭＳ Ｐゴシック"/>
            <family val="3"/>
          </rPr>
          <t>小学生女子は００６００
小学生男子は００７００
それ以外の
２０００ｍは００９００
３０００ｍは０１０００
５０００ｍは０１１００
を入力して下さい。</t>
        </r>
      </text>
    </comment>
    <comment ref="O6" authorId="0">
      <text>
        <r>
          <rPr>
            <sz val="9"/>
            <rFont val="ＭＳ Ｐゴシック"/>
            <family val="3"/>
          </rPr>
          <t>公認、非公認にかかわらず
現時点での最高記録を
必ず７桁で入力して下さい。
例；５分１０秒＝0051000
　　２分５４秒６＝0025460
　　16分05秒56＝0160556</t>
        </r>
      </text>
    </comment>
    <comment ref="K6" authorId="0">
      <text>
        <r>
          <rPr>
            <sz val="9"/>
            <rFont val="ＭＳ Ｐゴシック"/>
            <family val="3"/>
          </rPr>
          <t>公認、非公認にかかわらず
現時点での最高記録を
必ず７桁で入力して下さい。
例；５分１０秒＝0051000
　　２分５４秒６＝0025460
　　16分05秒56＝0160556</t>
        </r>
      </text>
    </comment>
    <comment ref="D2" authorId="1">
      <text>
        <r>
          <rPr>
            <b/>
            <sz val="9"/>
            <rFont val="ＭＳ Ｐゴシック"/>
            <family val="3"/>
          </rPr>
          <t xml:space="preserve">所属団体名を
入力してください。
個人申込の場合も
プログラムに記載する
団体名（学校・チーム等）
を必ず入力してください。
</t>
        </r>
      </text>
    </comment>
    <comment ref="D3" authorId="1">
      <text>
        <r>
          <rPr>
            <b/>
            <sz val="9"/>
            <rFont val="ＭＳ Ｐゴシック"/>
            <family val="3"/>
          </rPr>
          <t>所属団体名の所在地を
入力してください。
個人申込の場合は
住所で結構です。</t>
        </r>
      </text>
    </comment>
    <comment ref="J3" authorId="1">
      <text>
        <r>
          <rPr>
            <b/>
            <sz val="9"/>
            <rFont val="ＭＳ Ｐゴシック"/>
            <family val="3"/>
          </rPr>
          <t>申込責任者と連絡の取れる電話番号を
入力してください。</t>
        </r>
      </text>
    </comment>
    <comment ref="M2" authorId="1">
      <text>
        <r>
          <rPr>
            <b/>
            <sz val="9"/>
            <rFont val="ＭＳ Ｐゴシック"/>
            <family val="3"/>
          </rPr>
          <t>団体の場合は
所属長の氏名を
｢所属長名｣に続けて
入力してください。
個人申込の場合は、
事故等あったときに
責任のとれる方の氏名を
入力してください。</t>
        </r>
      </text>
    </comment>
    <comment ref="M3" authorId="1">
      <text>
        <r>
          <rPr>
            <b/>
            <sz val="9"/>
            <rFont val="ＭＳ Ｐゴシック"/>
            <family val="3"/>
          </rPr>
          <t xml:space="preserve">申込責任者の氏名を
｢申込責任者名｣に続けて
入力してください。
</t>
        </r>
      </text>
    </comment>
    <comment ref="P2" authorId="1">
      <text>
        <r>
          <rPr>
            <b/>
            <sz val="9"/>
            <rFont val="ＭＳ Ｐゴシック"/>
            <family val="3"/>
          </rPr>
          <t>所属長の公印または
個人申込で責任のとれる方の
印を押してください。
印を押したものを大会当日
受付でお渡しください。</t>
        </r>
      </text>
    </comment>
    <comment ref="L6" authorId="1">
      <text>
        <r>
          <rPr>
            <b/>
            <sz val="9"/>
            <rFont val="ＭＳ Ｐゴシック"/>
            <family val="3"/>
          </rPr>
          <t>最高記録を出した大会名が
わかったら入力してください。
わからない場合、練習での記録の場合は
入力しなくて結構です。</t>
        </r>
      </text>
    </comment>
    <comment ref="P6" authorId="1">
      <text>
        <r>
          <rPr>
            <b/>
            <sz val="9"/>
            <rFont val="ＭＳ Ｐゴシック"/>
            <family val="3"/>
          </rPr>
          <t>最高記録を出した大会名が
わかったら入力してください。
わからない場合、練習での記録の場合は
入力しなくて結構です。</t>
        </r>
      </text>
    </comment>
    <comment ref="J6" authorId="1">
      <text>
        <r>
          <rPr>
            <b/>
            <sz val="9"/>
            <rFont val="ＭＳ Ｐゴシック"/>
            <family val="3"/>
          </rPr>
          <t>入力できません。
コードを正しく入力すると
自動的に種目名が出ます。</t>
        </r>
      </text>
    </comment>
    <comment ref="N6" authorId="1">
      <text>
        <r>
          <rPr>
            <b/>
            <sz val="9"/>
            <rFont val="ＭＳ Ｐゴシック"/>
            <family val="3"/>
          </rPr>
          <t>入力できません。
コードを正しく入力すると
自動的に種目名が出ます。</t>
        </r>
      </text>
    </comment>
  </commentList>
</comments>
</file>

<file path=xl/sharedStrings.xml><?xml version="1.0" encoding="utf-8"?>
<sst xmlns="http://schemas.openxmlformats.org/spreadsheetml/2006/main" count="1177" uniqueCount="980">
  <si>
    <t>小学女子800m</t>
  </si>
  <si>
    <t>00700</t>
  </si>
  <si>
    <t>小学男子1000m</t>
  </si>
  <si>
    <t>1500m</t>
  </si>
  <si>
    <t>高経大附</t>
  </si>
  <si>
    <t>高崎健康福祉大学高崎高校</t>
  </si>
  <si>
    <t>健大高崎</t>
  </si>
  <si>
    <t>明和県央</t>
  </si>
  <si>
    <t>群馬陸協</t>
  </si>
  <si>
    <t>群　馬</t>
  </si>
  <si>
    <t>高崎市陸協</t>
  </si>
  <si>
    <t>吾妻榛嶺ク</t>
  </si>
  <si>
    <t>碓氷ク</t>
  </si>
  <si>
    <t>館林ク</t>
  </si>
  <si>
    <t>大高ＯＢ</t>
  </si>
  <si>
    <t>東京電力</t>
  </si>
  <si>
    <t>渋川ク</t>
  </si>
  <si>
    <t>藤岡ク</t>
  </si>
  <si>
    <t>三田工業</t>
  </si>
  <si>
    <t>邑楽町ク</t>
  </si>
  <si>
    <t>赤堀ク</t>
  </si>
  <si>
    <t>玉村町ク</t>
  </si>
  <si>
    <t>日立高崎</t>
  </si>
  <si>
    <t>安中走友ク</t>
  </si>
  <si>
    <t>三洋電機</t>
  </si>
  <si>
    <t>勢多ク</t>
  </si>
  <si>
    <t>富士通</t>
  </si>
  <si>
    <t>前橋市陸協</t>
  </si>
  <si>
    <t>桐生市陸協</t>
  </si>
  <si>
    <t>利根ク</t>
  </si>
  <si>
    <t>荻原鉄工所</t>
  </si>
  <si>
    <t>沢野ク</t>
  </si>
  <si>
    <t>沼田ク</t>
  </si>
  <si>
    <t>富岡市陸協</t>
  </si>
  <si>
    <t>伊勢崎ク</t>
  </si>
  <si>
    <t>新田陸協</t>
  </si>
  <si>
    <t>多野ク</t>
  </si>
  <si>
    <t>大泉ク</t>
  </si>
  <si>
    <t>群馬郡陸協</t>
  </si>
  <si>
    <t>太田市陸協</t>
  </si>
  <si>
    <t>三菱電機</t>
  </si>
  <si>
    <t>安中市陸協</t>
  </si>
  <si>
    <t>境町ク</t>
  </si>
  <si>
    <t>関学大ＡＣ</t>
  </si>
  <si>
    <t>群馬日野</t>
  </si>
  <si>
    <t>東和銀行</t>
  </si>
  <si>
    <t>登利平AC</t>
  </si>
  <si>
    <t>日本精工</t>
  </si>
  <si>
    <t>富士重工</t>
  </si>
  <si>
    <t>佐田建設</t>
  </si>
  <si>
    <t>Ｓ．Ａ玉村</t>
  </si>
  <si>
    <t>吉井高ＯＢ</t>
  </si>
  <si>
    <t>群馬綜合ｶﾞｰﾄﾞ</t>
  </si>
  <si>
    <t>群大ＴＦ荒牧</t>
  </si>
  <si>
    <t>群大ＴＦ</t>
  </si>
  <si>
    <t>中体連ｸﾗﾌﾞ</t>
  </si>
  <si>
    <t>しきしま倶楽部</t>
  </si>
  <si>
    <t>しきしま</t>
  </si>
  <si>
    <t>チームＫ</t>
  </si>
  <si>
    <t>たちばなRC</t>
  </si>
  <si>
    <t>育英ｸﾗﾌﾞ</t>
  </si>
  <si>
    <t>ヤマダ電機</t>
  </si>
  <si>
    <t>群馬大附属養護</t>
  </si>
  <si>
    <t>群馬工高専</t>
  </si>
  <si>
    <t>ｸﾚｰﾏｰTC</t>
  </si>
  <si>
    <t>埼　玉</t>
  </si>
  <si>
    <t>東芝松下</t>
  </si>
  <si>
    <t>鳩山高</t>
  </si>
  <si>
    <t>埼　玉</t>
  </si>
  <si>
    <t>吾・嬬恋東</t>
  </si>
  <si>
    <t>吾・嬬恋西</t>
  </si>
  <si>
    <t>伊・あずま</t>
  </si>
  <si>
    <t>太・藪塚本町</t>
  </si>
  <si>
    <t>み・笠懸南</t>
  </si>
  <si>
    <t>み・大間々</t>
  </si>
  <si>
    <t>み・大間々東</t>
  </si>
  <si>
    <t>邑・大泉南</t>
  </si>
  <si>
    <t>邑・大泉北</t>
  </si>
  <si>
    <t>邑・大泉西</t>
  </si>
  <si>
    <t>邑・千代田</t>
  </si>
  <si>
    <t>邑・邑楽南</t>
  </si>
  <si>
    <t>太・毛里田</t>
  </si>
  <si>
    <t>沼・沼田西</t>
  </si>
  <si>
    <t>館・多々良</t>
  </si>
  <si>
    <t>利・月夜野</t>
  </si>
  <si>
    <t>吾妻郡嬬恋村大字三原691</t>
  </si>
  <si>
    <t>吾妻郡嬬恋村大字大笹1654-2</t>
  </si>
  <si>
    <t>吾妻郡草津町草津464-27</t>
  </si>
  <si>
    <t>吾妻郡六合村大字生須543</t>
  </si>
  <si>
    <t>吾妻郡高山村大字中山3750</t>
  </si>
  <si>
    <t>利根郡片品村大字鎌田4480</t>
  </si>
  <si>
    <t>利根郡川場村大字谷地2494</t>
  </si>
  <si>
    <t>中央中等</t>
  </si>
  <si>
    <t>下仁田町立下仁田中学校</t>
  </si>
  <si>
    <t>神流町立中里中学校</t>
  </si>
  <si>
    <t>利根郡昭和村大字橡久保488-1</t>
  </si>
  <si>
    <t>佐波郡玉村町大字福島913</t>
  </si>
  <si>
    <t>佐波郡玉村町大字上之手1748</t>
  </si>
  <si>
    <t>学</t>
  </si>
  <si>
    <t>邑楽郡板倉町大字板倉2770</t>
  </si>
  <si>
    <t>邑楽郡明和町新里298-1</t>
  </si>
  <si>
    <t>邑楽郡千代田町大字赤岩1920</t>
  </si>
  <si>
    <t>邑楽郡大泉町大字吉田2465</t>
  </si>
  <si>
    <t>邑楽郡大泉町城之内2-24-1</t>
  </si>
  <si>
    <t>邑楽郡大泉町寄木戸533</t>
  </si>
  <si>
    <t>邑楽郡邑楽町大字中野2371</t>
  </si>
  <si>
    <t>創世中等</t>
  </si>
  <si>
    <t>朝鮮初中級</t>
  </si>
  <si>
    <t>勢多郡富士見村田島954-1</t>
  </si>
  <si>
    <t>樹徳中学校</t>
  </si>
  <si>
    <t>桐生市稲荷町4-12</t>
  </si>
  <si>
    <t>0277-45-2257</t>
  </si>
  <si>
    <t>邑楽郡邑楽町大字篠塚1445</t>
  </si>
  <si>
    <t>前橋市上沖町612</t>
  </si>
  <si>
    <t>安中市安中3702</t>
  </si>
  <si>
    <t>027-381-0240</t>
  </si>
  <si>
    <t>027-231-4651</t>
  </si>
  <si>
    <t>NO.1</t>
  </si>
  <si>
    <t>氏　　名</t>
  </si>
  <si>
    <t>ﾌﾘｶﾞﾅ</t>
  </si>
  <si>
    <t>印</t>
  </si>
  <si>
    <t>種目1</t>
  </si>
  <si>
    <t>大会名</t>
  </si>
  <si>
    <t>種目2</t>
  </si>
  <si>
    <t>個人申込種目数</t>
  </si>
  <si>
    <t>種目</t>
  </si>
  <si>
    <t>リレー申込数</t>
  </si>
  <si>
    <t>円</t>
  </si>
  <si>
    <t>NO.2</t>
  </si>
  <si>
    <t>NO.3</t>
  </si>
  <si>
    <t>所属団体名</t>
  </si>
  <si>
    <t>5000m</t>
  </si>
  <si>
    <t>10000m</t>
  </si>
  <si>
    <t>性</t>
  </si>
  <si>
    <t>種目</t>
  </si>
  <si>
    <t>mc</t>
  </si>
  <si>
    <t>ｺｰﾄﾞ</t>
  </si>
  <si>
    <t>記録</t>
  </si>
  <si>
    <t>ﾘﾚｰ</t>
  </si>
  <si>
    <t>db</t>
  </si>
  <si>
    <t>n1</t>
  </si>
  <si>
    <t>n2</t>
  </si>
  <si>
    <t>sx</t>
  </si>
  <si>
    <t>kc</t>
  </si>
  <si>
    <t>zk</t>
  </si>
  <si>
    <t>s1</t>
  </si>
  <si>
    <t>s2</t>
  </si>
  <si>
    <t>s3</t>
  </si>
  <si>
    <t>4r</t>
  </si>
  <si>
    <t>16r</t>
  </si>
  <si>
    <t>１種目</t>
  </si>
  <si>
    <t>２種目</t>
  </si>
  <si>
    <t>所属ｺｰﾄﾞ</t>
  </si>
  <si>
    <t>ｺｰﾄﾞ</t>
  </si>
  <si>
    <t>学</t>
  </si>
  <si>
    <t>大会</t>
  </si>
  <si>
    <t>Zken</t>
  </si>
  <si>
    <t>共愛学園中学校</t>
  </si>
  <si>
    <t>桐丘中学校</t>
  </si>
  <si>
    <t>新島学園中学校</t>
  </si>
  <si>
    <t>富士見中赤城山分学校</t>
  </si>
  <si>
    <t>岩平中学校</t>
  </si>
  <si>
    <t>白根開善学校中学校</t>
  </si>
  <si>
    <t>南郷中学校</t>
  </si>
  <si>
    <t>昭和村立昭和学校</t>
  </si>
  <si>
    <t>01000</t>
  </si>
  <si>
    <t>01100</t>
  </si>
  <si>
    <t>01200</t>
  </si>
  <si>
    <t>所 在 地</t>
  </si>
  <si>
    <t>前橋市立第一中学校</t>
  </si>
  <si>
    <t>前橋市立第二中学校</t>
  </si>
  <si>
    <t>前橋市立第三中学校</t>
  </si>
  <si>
    <t>前橋市立第四中学校</t>
  </si>
  <si>
    <t>前橋市立第五中学校</t>
  </si>
  <si>
    <t>前橋市立第六中学校</t>
  </si>
  <si>
    <t>前橋市立第七中学校</t>
  </si>
  <si>
    <t>前橋市立春日中学校</t>
  </si>
  <si>
    <t>前橋市立広瀬中学校</t>
  </si>
  <si>
    <t>前橋市立桂萓中学校</t>
  </si>
  <si>
    <t>前橋市立芳賀中学校</t>
  </si>
  <si>
    <t>前橋市立元総社中学校</t>
  </si>
  <si>
    <t>前橋市立東中学校</t>
  </si>
  <si>
    <t>前橋市立箱田中学校</t>
  </si>
  <si>
    <t>前橋市立南橘中学校</t>
  </si>
  <si>
    <t>前橋市立鎌倉中学校</t>
  </si>
  <si>
    <t>前橋市立木瀬中学校</t>
  </si>
  <si>
    <t>前橋市立荒砥中学校</t>
  </si>
  <si>
    <t>高崎市立第一中学校</t>
  </si>
  <si>
    <t>高崎市立高松中学校</t>
  </si>
  <si>
    <t>高崎市立並榎中学校</t>
  </si>
  <si>
    <t>高崎市立豊岡中学校</t>
  </si>
  <si>
    <t>高崎市立中尾中学校</t>
  </si>
  <si>
    <t>高崎市立長野郷中学校</t>
  </si>
  <si>
    <t>高崎市立大類中学校</t>
  </si>
  <si>
    <t>高崎市立塚沢中学校</t>
  </si>
  <si>
    <t>高崎市立片岡中学校</t>
  </si>
  <si>
    <t>高崎市立佐野中学校</t>
  </si>
  <si>
    <t>高崎市立八幡中学校</t>
  </si>
  <si>
    <t>高崎市立南八幡中学校</t>
  </si>
  <si>
    <t>高崎市立倉賀野中学校</t>
  </si>
  <si>
    <t>高崎市立高南中学校</t>
  </si>
  <si>
    <t>高崎市立寺尾中学校</t>
  </si>
  <si>
    <t>高崎市立矢中中学校</t>
  </si>
  <si>
    <t>桐生市立東中学校</t>
  </si>
  <si>
    <t>桐生市立西中学校</t>
  </si>
  <si>
    <t>桐生市立南中学校</t>
  </si>
  <si>
    <t>桐生市立北中学校</t>
  </si>
  <si>
    <t>桐生市立昭和中学校</t>
  </si>
  <si>
    <t>桐生市立境野中学校</t>
  </si>
  <si>
    <t>桐生市立広沢中学校</t>
  </si>
  <si>
    <t>桐生市立梅田中学校</t>
  </si>
  <si>
    <t>桐生市立相生中学校</t>
  </si>
  <si>
    <t>桐生市立桜木中学校</t>
  </si>
  <si>
    <t>桐生市立川内中学校</t>
  </si>
  <si>
    <t>桐生市立菱中学校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</si>
  <si>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</si>
  <si>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</si>
  <si>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</si>
  <si>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</si>
  <si>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</si>
  <si>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</si>
  <si>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太田市立西中学校</t>
  </si>
  <si>
    <t>太田市立北中学校</t>
  </si>
  <si>
    <t>太田市立東中学校</t>
  </si>
  <si>
    <t>太田市立南中学校</t>
  </si>
  <si>
    <t>太田市立休泊中学校</t>
  </si>
  <si>
    <t>太田市立強戸中学校</t>
  </si>
  <si>
    <t>太田市立宝泉中学校</t>
  </si>
  <si>
    <t>太田市立毛里田中学校</t>
  </si>
  <si>
    <t>太田市立城西中学校</t>
  </si>
  <si>
    <t>太田市立城東中学校</t>
  </si>
  <si>
    <t>太田市立旭中学校</t>
  </si>
  <si>
    <t>沼田市立沼田中学校</t>
  </si>
  <si>
    <t>沼田市立沼田西中学校</t>
  </si>
  <si>
    <t>沼田市立沼田東中学校</t>
  </si>
  <si>
    <t>沼田市立薄根中学校</t>
  </si>
  <si>
    <t>沼田市立池田中学校</t>
  </si>
  <si>
    <t>館林市立第一中学校</t>
  </si>
  <si>
    <t>館林市立第二中学校</t>
  </si>
  <si>
    <t>館林市立第三中学校</t>
  </si>
  <si>
    <t>館林市立第四中学校</t>
  </si>
  <si>
    <t>館林市立多々良中学校</t>
  </si>
  <si>
    <t>沼田市立沼田南中学校</t>
  </si>
  <si>
    <t>渋川市立渋川中学校</t>
  </si>
  <si>
    <t>渋川市立北中学校</t>
  </si>
  <si>
    <t>渋川市立金島中学校</t>
  </si>
  <si>
    <t>渋川市立古巻中学校</t>
  </si>
  <si>
    <t>藤岡市立東中学校</t>
  </si>
  <si>
    <t>藤岡市立北中学校</t>
  </si>
  <si>
    <t>藤岡市立小野中学校</t>
  </si>
  <si>
    <t>藤岡市立西中学校</t>
  </si>
  <si>
    <t>富岡市立富岡中学校</t>
  </si>
  <si>
    <t>富岡市立東中学校</t>
  </si>
  <si>
    <t>富岡市立西中学校</t>
  </si>
  <si>
    <t>富岡市立北中学校</t>
  </si>
  <si>
    <t>富岡市立南中学校</t>
  </si>
  <si>
    <t>安中市立第一中学校</t>
  </si>
  <si>
    <t>安中市立第二中学校</t>
  </si>
  <si>
    <t>群馬大学教育学部附属中学校</t>
  </si>
  <si>
    <t>富士見村立富士見中学校</t>
  </si>
  <si>
    <t>榛東村立榛東中学校</t>
  </si>
  <si>
    <t>吉岡町立吉岡中学校</t>
  </si>
  <si>
    <t>吉井町立中央中学校</t>
  </si>
  <si>
    <t>吉井町立西中学校</t>
  </si>
  <si>
    <t>吉井町立入野中学校</t>
  </si>
  <si>
    <t>上野村立上野中学校</t>
  </si>
  <si>
    <t>南牧村立南牧中学校</t>
  </si>
  <si>
    <t>甘楽町立第一中学校</t>
  </si>
  <si>
    <t>甘楽町立第二中学校</t>
  </si>
  <si>
    <t>中之条町立中之条中学校</t>
  </si>
  <si>
    <t>中之条町立西中学校</t>
  </si>
  <si>
    <t>長野原町立東中学校</t>
  </si>
  <si>
    <t>長野原町立西中学校</t>
  </si>
  <si>
    <t>嬬恋村立東中学校</t>
  </si>
  <si>
    <t>嬬恋村立西中学校</t>
  </si>
  <si>
    <t>草津町立草津中学校</t>
  </si>
  <si>
    <t>六合村立六合中学校</t>
  </si>
  <si>
    <t>高山村立高山中学校</t>
  </si>
  <si>
    <t>片品村立片品中学校</t>
  </si>
  <si>
    <t>川場村立川場中学校</t>
  </si>
  <si>
    <t>玉村町立玉村中学校</t>
  </si>
  <si>
    <t>玉村町立南中学校</t>
  </si>
  <si>
    <t>板倉町立板倉中学校</t>
  </si>
  <si>
    <t>明和町立明和中学校</t>
  </si>
  <si>
    <t>千代田町立千代田中学校</t>
  </si>
  <si>
    <t>大泉町立南中学校</t>
  </si>
  <si>
    <t>大泉町立北中学校</t>
  </si>
  <si>
    <t>大泉町立西中学校</t>
  </si>
  <si>
    <t>邑楽町立邑楽中学校</t>
  </si>
  <si>
    <t>邑楽町立邑楽南中学校</t>
  </si>
  <si>
    <t>高崎市片岡町1-14-1</t>
  </si>
  <si>
    <t>027-322-7485</t>
  </si>
  <si>
    <t>高崎市上和田町16-1</t>
  </si>
  <si>
    <t>027-322-5395</t>
  </si>
  <si>
    <t>高崎市高松町5-3</t>
  </si>
  <si>
    <t>027-322-3853</t>
  </si>
  <si>
    <t>高崎市並榎町60</t>
  </si>
  <si>
    <t>027-361-8419</t>
  </si>
  <si>
    <t>高崎市中豊岡町350-2</t>
  </si>
  <si>
    <t>027-322-2215</t>
  </si>
  <si>
    <t>高崎市中尾町791</t>
  </si>
  <si>
    <t>027-361-8810</t>
  </si>
  <si>
    <t>高崎市上小塙町325-1</t>
  </si>
  <si>
    <t>027-343-2902</t>
  </si>
  <si>
    <t>高崎市南大類町1455</t>
  </si>
  <si>
    <t>027-352-3253</t>
  </si>
  <si>
    <t>高崎市飯玉町109</t>
  </si>
  <si>
    <t>027-361-8400</t>
  </si>
  <si>
    <t>高崎市上中居町345</t>
  </si>
  <si>
    <t>027-322-6316</t>
  </si>
  <si>
    <t>高崎市山名町30-1</t>
  </si>
  <si>
    <t>027-346-2337</t>
  </si>
  <si>
    <t>高崎市倉賀野町1270</t>
  </si>
  <si>
    <t>027-346-2308</t>
  </si>
  <si>
    <t>高崎市上滝町1032-2</t>
  </si>
  <si>
    <t>027-352-2927</t>
  </si>
  <si>
    <t>高崎市寺尾町2710</t>
  </si>
  <si>
    <t>027-322-8527</t>
  </si>
  <si>
    <t>高崎市八幡町1300-1</t>
  </si>
  <si>
    <t>027-343-1222</t>
  </si>
  <si>
    <t>高崎市矢中町700-1</t>
  </si>
  <si>
    <t>027-347-3636</t>
  </si>
  <si>
    <t>住所</t>
  </si>
  <si>
    <t>電話</t>
  </si>
  <si>
    <t>027-224-7731</t>
  </si>
  <si>
    <t>027-231-3575</t>
  </si>
  <si>
    <t>027-231-1405</t>
  </si>
  <si>
    <t>027-231-6743</t>
  </si>
  <si>
    <t>027-221-5975</t>
  </si>
  <si>
    <t>027-251-6661</t>
  </si>
  <si>
    <t>027-265-0946</t>
  </si>
  <si>
    <t>027-231-3066</t>
  </si>
  <si>
    <t>027-269-5829</t>
  </si>
  <si>
    <t>027-253-5481</t>
  </si>
  <si>
    <t>027-251-5491</t>
  </si>
  <si>
    <t>027-231-5351</t>
  </si>
  <si>
    <t>027-266-0069</t>
  </si>
  <si>
    <t>027-268-2004</t>
  </si>
  <si>
    <t>027-265-1941</t>
  </si>
  <si>
    <t>027-265-3755</t>
  </si>
  <si>
    <t>027-234-5757</t>
  </si>
  <si>
    <t>027-252-5711</t>
  </si>
  <si>
    <t>0277-45-2974</t>
  </si>
  <si>
    <t>0277-22-3175</t>
  </si>
  <si>
    <t>0277-44-4484</t>
  </si>
  <si>
    <t>0277-22-3177</t>
  </si>
  <si>
    <t>0277-44-2472</t>
  </si>
  <si>
    <t>0277-44-4249</t>
  </si>
  <si>
    <t>0277-52-7050</t>
  </si>
  <si>
    <t>0277-32-1018</t>
  </si>
  <si>
    <t>0277-53-6162</t>
  </si>
  <si>
    <t>0277-52-7200</t>
  </si>
  <si>
    <t>0277-65-9322</t>
  </si>
  <si>
    <t>0277-45-2595</t>
  </si>
  <si>
    <t>0270-25-4456</t>
  </si>
  <si>
    <t>0270-32-0047</t>
  </si>
  <si>
    <t>0270-24-2151</t>
  </si>
  <si>
    <t>0270-32-8105</t>
  </si>
  <si>
    <t>0270-25-4445</t>
  </si>
  <si>
    <t>0270-25-4448</t>
  </si>
  <si>
    <t>0276-22-3305</t>
  </si>
  <si>
    <t>0276-22-3306</t>
  </si>
  <si>
    <t>0276-45-3307</t>
  </si>
  <si>
    <t>0276-38-0254</t>
  </si>
  <si>
    <t>0276-37-0734</t>
  </si>
  <si>
    <t>0276-45-3842</t>
  </si>
  <si>
    <t>0276-31-4177</t>
  </si>
  <si>
    <t>0276-37-1205</t>
  </si>
  <si>
    <t>0276-32-2115</t>
  </si>
  <si>
    <t>0276-26-0511</t>
  </si>
  <si>
    <t>0276-48-5631</t>
  </si>
  <si>
    <t>0278-23-1116</t>
  </si>
  <si>
    <t>0278-22-3055</t>
  </si>
  <si>
    <t>0278-22-2472</t>
  </si>
  <si>
    <t>0278-22-3180</t>
  </si>
  <si>
    <t>0278-23-9330</t>
  </si>
  <si>
    <t>0276-72-4455</t>
  </si>
  <si>
    <t>0276-72-4074</t>
  </si>
  <si>
    <t>0276-72-4061</t>
  </si>
  <si>
    <t>0276-75-1771</t>
  </si>
  <si>
    <t>0276-72-4025</t>
  </si>
  <si>
    <t>0278-23-5557</t>
  </si>
  <si>
    <t>0279-22-2548</t>
  </si>
  <si>
    <t>0279-22-2547</t>
  </si>
  <si>
    <t>0279-22-2546</t>
  </si>
  <si>
    <t>0279-22-2549</t>
  </si>
  <si>
    <t>0274-22-0704</t>
  </si>
  <si>
    <t>0274-22-0761</t>
  </si>
  <si>
    <t>0274-22-1352</t>
  </si>
  <si>
    <t>郡市ｺｰﾄﾞ</t>
  </si>
  <si>
    <t>0274-24-0104</t>
  </si>
  <si>
    <t>0274-62-1741</t>
  </si>
  <si>
    <t>0274-62-2017</t>
  </si>
  <si>
    <t>0274-62-3511</t>
  </si>
  <si>
    <t>0274-62-3009</t>
  </si>
  <si>
    <t>0274-64-1603</t>
  </si>
  <si>
    <t>027-381-0459</t>
  </si>
  <si>
    <t>027-385-7857</t>
  </si>
  <si>
    <t>027-283-2004</t>
  </si>
  <si>
    <t>0279-52-2400</t>
  </si>
  <si>
    <t>0279-56-2321</t>
  </si>
  <si>
    <t>0279-56-2234</t>
  </si>
  <si>
    <t>027-288-2620</t>
  </si>
  <si>
    <t>027-283-2326</t>
  </si>
  <si>
    <t>027-285-2027</t>
  </si>
  <si>
    <t>0277-74-8549</t>
  </si>
  <si>
    <t>0277-96-2005</t>
  </si>
  <si>
    <t>0277-97-2439</t>
  </si>
  <si>
    <t>027-374-1455</t>
  </si>
  <si>
    <t>027-371-3551</t>
  </si>
  <si>
    <t>027-373-2231</t>
  </si>
  <si>
    <t>027-372-1525</t>
  </si>
  <si>
    <t>027-378-3214</t>
  </si>
  <si>
    <t>0279-53-3515</t>
  </si>
  <si>
    <t>0279-72-2132</t>
  </si>
  <si>
    <t>0279-59-2032</t>
  </si>
  <si>
    <t>0279-54-2100</t>
  </si>
  <si>
    <t>0279-54-3213</t>
  </si>
  <si>
    <t>0274-42-0931</t>
  </si>
  <si>
    <t>0274-52-2750</t>
  </si>
  <si>
    <t>027-387-3213</t>
  </si>
  <si>
    <t>027-387-3214</t>
  </si>
  <si>
    <t>0274-58-2517</t>
  </si>
  <si>
    <t>0274-59-2040</t>
  </si>
  <si>
    <t>027-387-3993</t>
  </si>
  <si>
    <t>0274-73-2117</t>
  </si>
  <si>
    <t>0274-74-3154</t>
  </si>
  <si>
    <t>0274-74-2019</t>
  </si>
  <si>
    <t>0274-74-9503</t>
  </si>
  <si>
    <t>0274-82-2049</t>
  </si>
  <si>
    <t>0274-87-2501</t>
  </si>
  <si>
    <t>027-393-1122</t>
  </si>
  <si>
    <t>027-395-2438</t>
  </si>
  <si>
    <t>027-393-1320</t>
  </si>
  <si>
    <t>027-393-1520</t>
  </si>
  <si>
    <t>0279-75-6464</t>
  </si>
  <si>
    <t>0279-75-1185</t>
  </si>
  <si>
    <t>0279-68-2369</t>
  </si>
  <si>
    <t>0279-68-2243</t>
  </si>
  <si>
    <t>0279-67-2037</t>
  </si>
  <si>
    <t>0279-69-2227</t>
  </si>
  <si>
    <t>0279-82-2064</t>
  </si>
  <si>
    <t>0279-85-2249</t>
  </si>
  <si>
    <t>0279-88-2227</t>
  </si>
  <si>
    <t>0279-59-3018</t>
  </si>
  <si>
    <t>0279-97-3026</t>
  </si>
  <si>
    <t>0279-96-0009</t>
  </si>
  <si>
    <t>0279-95-3572</t>
  </si>
  <si>
    <t>0279-63-2002</t>
  </si>
  <si>
    <t>0278-62-1605</t>
  </si>
  <si>
    <t>0278-72-2124</t>
  </si>
  <si>
    <t>0278-75-2103</t>
  </si>
  <si>
    <t>0278-53-2009</t>
  </si>
  <si>
    <t>0278-56-2044</t>
  </si>
  <si>
    <t>0278-53-2919</t>
  </si>
  <si>
    <t>0278-58-2019</t>
  </si>
  <si>
    <t>0278-52-2331</t>
  </si>
  <si>
    <t>0278-64-0351</t>
  </si>
  <si>
    <t>0278-23-7321</t>
  </si>
  <si>
    <t>0270-76-0003</t>
  </si>
  <si>
    <t>0270-74-0635</t>
  </si>
  <si>
    <t>0270-74-1068</t>
  </si>
  <si>
    <t>0270-65-2019</t>
  </si>
  <si>
    <t>0270-62-0133</t>
  </si>
  <si>
    <t>0270-62-0054</t>
  </si>
  <si>
    <t>0270-65-8188</t>
  </si>
  <si>
    <t>0276-52-0516</t>
  </si>
  <si>
    <t>0276-56-1031</t>
  </si>
  <si>
    <t>0276-57-1075</t>
  </si>
  <si>
    <t>0276-56-1005</t>
  </si>
  <si>
    <t>0277-78-2838</t>
  </si>
  <si>
    <t>0277-76-2011</t>
  </si>
  <si>
    <t>0277-76-6211</t>
  </si>
  <si>
    <t>0277-73-1049</t>
  </si>
  <si>
    <t>0277-73-0516</t>
  </si>
  <si>
    <t>0276-82-1148</t>
  </si>
  <si>
    <t>0276-62-2053</t>
  </si>
  <si>
    <t>0276-62-2059</t>
  </si>
  <si>
    <t>0276-63-8505</t>
  </si>
  <si>
    <t>0276-84-3117</t>
  </si>
  <si>
    <t>0276-86-3222</t>
  </si>
  <si>
    <t>0276-88-0150</t>
  </si>
  <si>
    <t>0276-88-2120</t>
  </si>
  <si>
    <t>前橋市</t>
  </si>
  <si>
    <t>桐生市</t>
  </si>
  <si>
    <t>電話</t>
  </si>
  <si>
    <t>大会申込一覧表（Ａ）</t>
  </si>
  <si>
    <t>申込料金</t>
  </si>
  <si>
    <t>甘楽町立第三中学校</t>
  </si>
  <si>
    <t>前橋市南町1-20-5</t>
  </si>
  <si>
    <t>前橋市城東町4-24-12</t>
  </si>
  <si>
    <t>前橋市平和町2-13-24</t>
  </si>
  <si>
    <t>前橋市日吉町3-9-2</t>
  </si>
  <si>
    <t>前橋市文京町3-20-5</t>
  </si>
  <si>
    <t>前橋市総社町総社1625</t>
  </si>
  <si>
    <t>前橋市宮地町33-1</t>
  </si>
  <si>
    <t>前橋市上佐鳥町207</t>
  </si>
  <si>
    <t>前橋市後閑町437-1</t>
  </si>
  <si>
    <t>前橋市上泉町175</t>
  </si>
  <si>
    <t>前橋市鳥取町796</t>
  </si>
  <si>
    <t>前橋市総社町総社3060</t>
  </si>
  <si>
    <t>前橋市光が丘町3</t>
  </si>
  <si>
    <t>前橋市箱田町396-1</t>
  </si>
  <si>
    <t>前橋市荒牧町975</t>
  </si>
  <si>
    <t>前橋市上細井町2130</t>
  </si>
  <si>
    <t>前橋市小屋原町1811-1</t>
  </si>
  <si>
    <t>前橋市荒子町1338</t>
  </si>
  <si>
    <t>桐生市東3-7-1</t>
  </si>
  <si>
    <t>桐生市小曽根町3-30</t>
  </si>
  <si>
    <t>桐生市新宿3-3-19</t>
  </si>
  <si>
    <t>桐生市西久方町1-9-1</t>
  </si>
  <si>
    <t>桐生市美原町2-15</t>
  </si>
  <si>
    <t>桐生市境野町6-1673</t>
  </si>
  <si>
    <t>桐生市広沢町4-1864-2</t>
  </si>
  <si>
    <t>桐生市梅田町2-甲382</t>
  </si>
  <si>
    <t>桐生市相生町5-247</t>
  </si>
  <si>
    <t>桐生市川内町5-358</t>
  </si>
  <si>
    <t>桐生市菱町2-1955-1</t>
  </si>
  <si>
    <t>桐生市広沢町1-2874</t>
  </si>
  <si>
    <t>伊勢崎市大字茂呂55</t>
  </si>
  <si>
    <t>伊勢崎市堀口町237-1</t>
  </si>
  <si>
    <t>伊勢崎市波志江町1903-1</t>
  </si>
  <si>
    <t>伊勢崎市下道寺町26</t>
  </si>
  <si>
    <t>伊勢崎市上植木本町2152-2</t>
  </si>
  <si>
    <t>伊勢崎市田中島町1065</t>
  </si>
  <si>
    <t>太田市八幡町24-1</t>
  </si>
  <si>
    <t>太田市熊野町2-1</t>
  </si>
  <si>
    <t>太田市飯塚町80</t>
  </si>
  <si>
    <t>太田市高林北町955-1</t>
  </si>
  <si>
    <t>太田市龍舞町3867-2</t>
  </si>
  <si>
    <t>太田市天良町72-3</t>
  </si>
  <si>
    <t>太田市宝町735</t>
  </si>
  <si>
    <t>太田市矢田堀町242-2</t>
  </si>
  <si>
    <t>太田市新野町74</t>
  </si>
  <si>
    <t>太田市韮川町1</t>
  </si>
  <si>
    <t>太田市東矢島町1082</t>
  </si>
  <si>
    <t>沼田市東原新町1801-1</t>
  </si>
  <si>
    <t>沼田市戸鹿野町726</t>
  </si>
  <si>
    <t>沼田市薄根町3580</t>
  </si>
  <si>
    <t>沼田市横塚町1118</t>
  </si>
  <si>
    <t>沼田市発地新田町533</t>
  </si>
  <si>
    <t>沼田市善桂寺町40</t>
  </si>
  <si>
    <t>館林市台宿町9-1</t>
  </si>
  <si>
    <t>館林市加法師町8-20</t>
  </si>
  <si>
    <t>館林市青柳町1751-78</t>
  </si>
  <si>
    <t>館林市上赤生田町3471-1</t>
  </si>
  <si>
    <t>館林市西高根町50-23</t>
  </si>
  <si>
    <t>渋川市2555-2</t>
  </si>
  <si>
    <t>渋川市金井1044</t>
  </si>
  <si>
    <t>渋川市金井2007-1</t>
  </si>
  <si>
    <t>渋川市有馬753</t>
  </si>
  <si>
    <t>藤岡市本郷786</t>
  </si>
  <si>
    <t>藤岡市下栗須283-2</t>
  </si>
  <si>
    <t>藤岡市立石407</t>
  </si>
  <si>
    <t>藤岡市上大塚639</t>
  </si>
  <si>
    <t>富岡市七日市1116-1</t>
  </si>
  <si>
    <t>富岡市富岡864</t>
  </si>
  <si>
    <t>富岡市宮崎20</t>
  </si>
  <si>
    <t>富岡市相野田636</t>
  </si>
  <si>
    <t>富岡市中高瀬1118</t>
  </si>
  <si>
    <t>安中市安中5-8-1</t>
  </si>
  <si>
    <t>安中市原市2261</t>
  </si>
  <si>
    <t>北群馬郡榛東村新井598-1</t>
  </si>
  <si>
    <t>北群馬郡吉岡町大字南下1383-2</t>
  </si>
  <si>
    <t>多野郡吉井町吉井581</t>
  </si>
  <si>
    <t>多野郡吉井町大字石神321</t>
  </si>
  <si>
    <t>多野郡吉井町大字本郷46番地</t>
  </si>
  <si>
    <t>多野郡上野村大字楢原113</t>
  </si>
  <si>
    <t>甘楽郡下仁田町大字下仁田26</t>
  </si>
  <si>
    <t>甘楽郡南牧村大字大日向1045</t>
  </si>
  <si>
    <t>甘楽郡甘楽町大字小川328-1</t>
  </si>
  <si>
    <t>甘楽郡甘楽町大字小幡684-1</t>
  </si>
  <si>
    <t>甘楽郡甘楽町秋畑2438-1</t>
  </si>
  <si>
    <t>吾妻郡中之条町大字中之条町1395-1</t>
  </si>
  <si>
    <t>吾妻郡中之条町大字下沢渡575</t>
  </si>
  <si>
    <t>吾妻郡長野原町大字長野原1174</t>
  </si>
  <si>
    <t>吾妻郡長野原町大字応桑1543-310</t>
  </si>
  <si>
    <t>00600</t>
  </si>
  <si>
    <t>伊勢崎市立赤堀中学校</t>
  </si>
  <si>
    <t>伊勢崎市西久保町2-398</t>
  </si>
  <si>
    <t>伊勢崎市立あずま中学校</t>
  </si>
  <si>
    <t>伊勢崎市東町2707-2</t>
  </si>
  <si>
    <t>伊勢崎市立境北中学校</t>
  </si>
  <si>
    <t>伊勢崎市境下渕名2011-1</t>
  </si>
  <si>
    <t>伊勢崎市立境西中学校</t>
  </si>
  <si>
    <t>伊勢崎市境下武士872-2</t>
  </si>
  <si>
    <t>伊勢崎市立境南中学校</t>
  </si>
  <si>
    <t>伊勢崎市境188</t>
  </si>
  <si>
    <t>沼田市立白沢中学校</t>
  </si>
  <si>
    <t>沼田市白沢町高平75-1</t>
  </si>
  <si>
    <t>沼田市立利根中学校</t>
  </si>
  <si>
    <t>沼田市利根町追貝334</t>
  </si>
  <si>
    <t>沼田市立多那中学校</t>
  </si>
  <si>
    <t>沼田市利根町多那732</t>
  </si>
  <si>
    <t>前橋市立粕川中学校</t>
  </si>
  <si>
    <t>前橋市粕川町西田面138</t>
  </si>
  <si>
    <t>太田市立生品中学校</t>
  </si>
  <si>
    <t>太田市新田市野井町121</t>
  </si>
  <si>
    <t>太田市立木崎中学校</t>
  </si>
  <si>
    <t>太田市立綿打中学校</t>
  </si>
  <si>
    <t>太田市立立尾島中学校</t>
  </si>
  <si>
    <t>太田市立薮塚本町中学校</t>
  </si>
  <si>
    <t>太田市尾島町大字亀岡584-1</t>
  </si>
  <si>
    <t>太田市新田町大字木崎301</t>
  </si>
  <si>
    <t>太田市新田町上田中182-1</t>
  </si>
  <si>
    <t>太田市藪塚本町大字大原695</t>
  </si>
  <si>
    <t>前橋市立大胡中学校</t>
  </si>
  <si>
    <t>前橋市立宮城中学校</t>
  </si>
  <si>
    <t>前橋市宮城町鼻毛石1564-1</t>
  </si>
  <si>
    <t>男</t>
  </si>
  <si>
    <t>女</t>
  </si>
  <si>
    <t>高崎市新保田中町184</t>
  </si>
  <si>
    <t>027-370-6663</t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</si>
  <si>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</si>
  <si>
    <t>渋川市立北橘中学校</t>
  </si>
  <si>
    <t>渋川市北橘町真壁46</t>
  </si>
  <si>
    <t>渋川市赤城町滝沢191-1</t>
  </si>
  <si>
    <t>渋川市立赤城南中学校</t>
  </si>
  <si>
    <t>渋川市立赤城北中学校</t>
  </si>
  <si>
    <t>渋川市赤城町津久田2280</t>
  </si>
  <si>
    <t>桐生市立黒保根中学校</t>
  </si>
  <si>
    <t>桐生市黒保根町水沼342-7</t>
  </si>
  <si>
    <t>桐生市立新里中学校</t>
  </si>
  <si>
    <t>桐生市新里町山上827</t>
  </si>
  <si>
    <t>高崎市立箕郷中学校</t>
  </si>
  <si>
    <t>高崎市箕郷町生原654</t>
  </si>
  <si>
    <t>高崎市立群馬中央中学校</t>
  </si>
  <si>
    <t>高崎市立群馬南中学校</t>
  </si>
  <si>
    <t>高崎市立倉渕中学校</t>
  </si>
  <si>
    <t>高崎市倉渕町岩氷215</t>
  </si>
  <si>
    <t>みなかみ町立新治中学校</t>
  </si>
  <si>
    <t>みどり市立東中学校</t>
  </si>
  <si>
    <t>みどり市東町神戸47</t>
  </si>
  <si>
    <t>渋川市立伊香保中学校</t>
  </si>
  <si>
    <t>渋川市伊香保町伊香保544-16</t>
  </si>
  <si>
    <t>渋川市立子持中学校</t>
  </si>
  <si>
    <t>渋川市立小野上中学校</t>
  </si>
  <si>
    <t>高崎市立新町中学校</t>
  </si>
  <si>
    <t>高崎市新町361-1</t>
  </si>
  <si>
    <t>藤岡市立鬼石中学校</t>
  </si>
  <si>
    <t>藤岡市鬼石町鬼石235-1</t>
  </si>
  <si>
    <t>多野郡神流町大字神ｹ原422</t>
  </si>
  <si>
    <t>富岡市立妙義中学校</t>
  </si>
  <si>
    <t>富岡市妙義町中里218</t>
  </si>
  <si>
    <t>安中市立松井田東中学校</t>
  </si>
  <si>
    <t>安中市松井田町新堀236-16</t>
  </si>
  <si>
    <t>安中市立松井田西中学校</t>
  </si>
  <si>
    <t>安中市松井田町原53</t>
  </si>
  <si>
    <t>安中市立松井田南中学校</t>
  </si>
  <si>
    <t>安中市松井田町八城甲481</t>
  </si>
  <si>
    <t>安中市立松井田北中学校</t>
  </si>
  <si>
    <t>安中市松井田町上増田3602-1</t>
  </si>
  <si>
    <t>東吾妻町立太田中学校</t>
  </si>
  <si>
    <t>吾妻郡東吾妻町大字植栗1174-1</t>
  </si>
  <si>
    <t>東吾妻町立原町中学校</t>
  </si>
  <si>
    <t>吾妻郡東吾妻町大字原町2693</t>
  </si>
  <si>
    <t>東吾妻町立岩島中学校</t>
  </si>
  <si>
    <t>吾妻郡東吾妻町大字岩下1887</t>
  </si>
  <si>
    <t>東吾妻町立坂上中学校</t>
  </si>
  <si>
    <t>吾妻郡東吾妻町大字本宿389</t>
  </si>
  <si>
    <t>みなかみ町立月夜野中学校</t>
  </si>
  <si>
    <t>利根郡みなかみ町月夜野80</t>
  </si>
  <si>
    <t>みなかみ町立水上中学校</t>
  </si>
  <si>
    <t>利根郡みなかみ町湯原222</t>
  </si>
  <si>
    <t>みなかみ町立藤原中学校</t>
  </si>
  <si>
    <t>みどり市立笠懸中学校</t>
  </si>
  <si>
    <t>みどり市笠懸町鹿362-1</t>
  </si>
  <si>
    <t>みどり市立笠懸南中学校</t>
  </si>
  <si>
    <t>みどり市笠懸町阿左美829</t>
  </si>
  <si>
    <t>みどり市立大間々中学校</t>
  </si>
  <si>
    <t>みどり市大間々町桐原217</t>
  </si>
  <si>
    <t>みどり市立大間々東中学校</t>
  </si>
  <si>
    <t>みどり市大間々町大間々1829-1</t>
  </si>
  <si>
    <t>渋川市中郷2258-3</t>
  </si>
  <si>
    <t>渋川市村上3788</t>
  </si>
  <si>
    <t>高崎市三ツ寺町712</t>
  </si>
  <si>
    <t>利根郡みなかみ町布施238</t>
  </si>
  <si>
    <t>利根郡みなかみ町藤原3491</t>
  </si>
  <si>
    <t>前橋市堀越町52</t>
  </si>
  <si>
    <t>吾妻郡東吾妻町大字箱島1690</t>
  </si>
  <si>
    <t>前橋市小屋原町1115-3</t>
  </si>
  <si>
    <t>027-267-1000</t>
  </si>
  <si>
    <t>神流町立万場</t>
  </si>
  <si>
    <t>東吾妻町立東中学校</t>
  </si>
  <si>
    <t>群馬県立聾学校</t>
  </si>
  <si>
    <t>前橋市天川原町1-4</t>
  </si>
  <si>
    <t>027-223-3233</t>
  </si>
  <si>
    <t>高崎市立榛名中学校</t>
  </si>
  <si>
    <t>高崎市上里見町430</t>
  </si>
  <si>
    <t>略式校名</t>
  </si>
  <si>
    <t>前・桂萱</t>
  </si>
  <si>
    <t>前・芳賀</t>
  </si>
  <si>
    <t>前・東中</t>
  </si>
  <si>
    <t>前・南橘</t>
  </si>
  <si>
    <t>前・木瀬</t>
  </si>
  <si>
    <t>前・荒砥</t>
  </si>
  <si>
    <t>前・春日</t>
  </si>
  <si>
    <t>前・広瀬</t>
  </si>
  <si>
    <t>前・鎌倉</t>
  </si>
  <si>
    <t>前・箱田</t>
  </si>
  <si>
    <t>前・大胡</t>
  </si>
  <si>
    <t>前・宮城</t>
  </si>
  <si>
    <t>前・粕川</t>
  </si>
  <si>
    <t>前・共愛</t>
  </si>
  <si>
    <t>高・高松</t>
  </si>
  <si>
    <t>高・並榎</t>
  </si>
  <si>
    <t>高・豊岡</t>
  </si>
  <si>
    <t>高・中尾</t>
  </si>
  <si>
    <t>高・大類</t>
  </si>
  <si>
    <t>高・塚沢</t>
  </si>
  <si>
    <t>高・片岡</t>
  </si>
  <si>
    <t>高・佐野</t>
  </si>
  <si>
    <t>高・八幡</t>
  </si>
  <si>
    <t>高・南八</t>
  </si>
  <si>
    <t>高・高南</t>
  </si>
  <si>
    <t>高・寺尾</t>
  </si>
  <si>
    <t>高・矢中</t>
  </si>
  <si>
    <t>桐・東中</t>
  </si>
  <si>
    <t>桐・西中</t>
  </si>
  <si>
    <t>桐・南中</t>
  </si>
  <si>
    <t>桐・北中</t>
  </si>
  <si>
    <t>桐・昭和</t>
  </si>
  <si>
    <t>桐・境野</t>
  </si>
  <si>
    <t>桐・広沢</t>
  </si>
  <si>
    <t>桐・梅田</t>
  </si>
  <si>
    <t>桐・相生</t>
  </si>
  <si>
    <t>桐・桜木</t>
  </si>
  <si>
    <t>桐・川内</t>
  </si>
  <si>
    <t>桐・菱中</t>
  </si>
  <si>
    <t>伊・殖蓮</t>
  </si>
  <si>
    <t>伊・宮郷</t>
  </si>
  <si>
    <t>太・西中</t>
  </si>
  <si>
    <t>太・北中</t>
  </si>
  <si>
    <t>太・東中</t>
  </si>
  <si>
    <t>太・南中</t>
  </si>
  <si>
    <t>太・強戸</t>
  </si>
  <si>
    <t>太・休泊</t>
  </si>
  <si>
    <t>太・宝泉</t>
  </si>
  <si>
    <t>太・城西</t>
  </si>
  <si>
    <t>太・城東</t>
  </si>
  <si>
    <t>太・旭中</t>
  </si>
  <si>
    <t>沼・沼田</t>
  </si>
  <si>
    <t>沼・東中</t>
  </si>
  <si>
    <t>沼・薄根</t>
  </si>
  <si>
    <t>沼・池田</t>
  </si>
  <si>
    <t>渋・渋川</t>
  </si>
  <si>
    <t>渋・金島</t>
  </si>
  <si>
    <t>渋・古巻</t>
  </si>
  <si>
    <t>藤・西中</t>
  </si>
  <si>
    <t>藤・東中</t>
  </si>
  <si>
    <t>藤・北中</t>
  </si>
  <si>
    <t>藤・小野</t>
  </si>
  <si>
    <t>富・富岡</t>
  </si>
  <si>
    <t>富・西中</t>
  </si>
  <si>
    <t>富・東中</t>
  </si>
  <si>
    <t>富・北中</t>
  </si>
  <si>
    <t>富・南中</t>
  </si>
  <si>
    <t>渋・北橘</t>
  </si>
  <si>
    <t>勢・富士見</t>
  </si>
  <si>
    <t>桐・新里</t>
  </si>
  <si>
    <t>み・東中</t>
  </si>
  <si>
    <t>高・榛名</t>
  </si>
  <si>
    <t>高・箕郷</t>
  </si>
  <si>
    <t>高・倉渕</t>
  </si>
  <si>
    <t>渋・子持</t>
  </si>
  <si>
    <t>北・榛東</t>
  </si>
  <si>
    <t>北・吉岡</t>
  </si>
  <si>
    <t>高・新町</t>
  </si>
  <si>
    <t>藤・鬼石</t>
  </si>
  <si>
    <t>多・入野</t>
  </si>
  <si>
    <t>多・中里</t>
  </si>
  <si>
    <t>多・上野</t>
  </si>
  <si>
    <t>多・吉井西</t>
  </si>
  <si>
    <t>多・吉井中央</t>
  </si>
  <si>
    <t>富・妙義</t>
  </si>
  <si>
    <t>甘・南牧</t>
  </si>
  <si>
    <t>吾・太田</t>
  </si>
  <si>
    <t>吾・原町</t>
  </si>
  <si>
    <t>吾・岩島</t>
  </si>
  <si>
    <t>吾・坂上</t>
  </si>
  <si>
    <t>吾・東中</t>
  </si>
  <si>
    <t>吾・草津</t>
  </si>
  <si>
    <t>吾・六合</t>
  </si>
  <si>
    <t>吾・高山</t>
  </si>
  <si>
    <t>利・水上</t>
  </si>
  <si>
    <t>利・藤原</t>
  </si>
  <si>
    <t>吾・白根</t>
  </si>
  <si>
    <t>沼・白沢</t>
  </si>
  <si>
    <t>沼・利根</t>
  </si>
  <si>
    <t>沼・多那</t>
  </si>
  <si>
    <t>利・片品</t>
  </si>
  <si>
    <t>利・川場</t>
  </si>
  <si>
    <t>利・新治</t>
  </si>
  <si>
    <t>利・昭和</t>
  </si>
  <si>
    <t>伊・境北</t>
  </si>
  <si>
    <t>伊・境南</t>
  </si>
  <si>
    <t>伊・境西</t>
  </si>
  <si>
    <t>佐・玉村</t>
  </si>
  <si>
    <t>伊・赤堀</t>
  </si>
  <si>
    <t>佐・玉村南</t>
  </si>
  <si>
    <t>太・尾島</t>
  </si>
  <si>
    <t>太・木崎</t>
  </si>
  <si>
    <t>太・生品</t>
  </si>
  <si>
    <t>太・綿打</t>
  </si>
  <si>
    <t>み・笠懸</t>
  </si>
  <si>
    <t>邑・板倉</t>
  </si>
  <si>
    <t>邑・明和</t>
  </si>
  <si>
    <t>邑・邑楽</t>
  </si>
  <si>
    <t>高・中央中等</t>
  </si>
  <si>
    <t>前・群大附属</t>
  </si>
  <si>
    <t>前・第一</t>
  </si>
  <si>
    <t>前・第二</t>
  </si>
  <si>
    <t>前・第三</t>
  </si>
  <si>
    <t>前・第四</t>
  </si>
  <si>
    <t>前・第五</t>
  </si>
  <si>
    <t>前・第六</t>
  </si>
  <si>
    <t>前・第七</t>
  </si>
  <si>
    <t>前・元総社</t>
  </si>
  <si>
    <t>高・第一</t>
  </si>
  <si>
    <t>高・長野郷</t>
  </si>
  <si>
    <t>高・倉賀野</t>
  </si>
  <si>
    <t>伊・第一</t>
  </si>
  <si>
    <t>伊・第二</t>
  </si>
  <si>
    <t>伊・第三</t>
  </si>
  <si>
    <t>伊・第四</t>
  </si>
  <si>
    <t>館・第一</t>
  </si>
  <si>
    <t>館・第二</t>
  </si>
  <si>
    <t>館・第三</t>
  </si>
  <si>
    <t>館・第四</t>
  </si>
  <si>
    <t>渋・渋川北</t>
  </si>
  <si>
    <t>安・第一</t>
  </si>
  <si>
    <t>安・第二</t>
  </si>
  <si>
    <t>渋・赤城南</t>
  </si>
  <si>
    <t>渋・赤城北</t>
  </si>
  <si>
    <t>桐・黒保根</t>
  </si>
  <si>
    <t>高・群馬中央</t>
  </si>
  <si>
    <t>高・群馬南</t>
  </si>
  <si>
    <t>渋・伊香保</t>
  </si>
  <si>
    <t>渋・小野上</t>
  </si>
  <si>
    <t>甘・第一</t>
  </si>
  <si>
    <t>甘・第二</t>
  </si>
  <si>
    <t>甘・第三</t>
  </si>
  <si>
    <t>甘・下仁田</t>
  </si>
  <si>
    <t>安・松井田東</t>
  </si>
  <si>
    <t>安・松井田西</t>
  </si>
  <si>
    <t>安・松井田南</t>
  </si>
  <si>
    <t>安・松井田北</t>
  </si>
  <si>
    <t>吾・中之条</t>
  </si>
  <si>
    <t>吾・中之条西</t>
  </si>
  <si>
    <t>吾・長野原東</t>
  </si>
  <si>
    <t>吾・長野原西</t>
  </si>
  <si>
    <t>安・新島学園</t>
  </si>
  <si>
    <t>男子</t>
  </si>
  <si>
    <t>郡　市</t>
  </si>
  <si>
    <t>学校名</t>
  </si>
  <si>
    <t>総合所</t>
  </si>
  <si>
    <t>要時間</t>
  </si>
  <si>
    <t>順位</t>
  </si>
  <si>
    <t>桐生市立中央中学校</t>
  </si>
  <si>
    <t>桐生市美原町2-15</t>
  </si>
  <si>
    <t>0277-44-2472</t>
  </si>
  <si>
    <t>桐・中央</t>
  </si>
  <si>
    <t>１（学年）</t>
  </si>
  <si>
    <t>走</t>
  </si>
  <si>
    <t>順</t>
  </si>
  <si>
    <t>コース</t>
  </si>
  <si>
    <t>女子</t>
  </si>
  <si>
    <t>※</t>
  </si>
  <si>
    <t>２（学年）</t>
  </si>
  <si>
    <t>３（学年）</t>
  </si>
  <si>
    <t>４（学年）</t>
  </si>
  <si>
    <t>５（学年）</t>
  </si>
  <si>
    <t>６（学年）</t>
  </si>
  <si>
    <t>７（学年）</t>
  </si>
  <si>
    <t>８（学年）</t>
  </si>
  <si>
    <t>９（学年）</t>
  </si>
  <si>
    <t>00800</t>
  </si>
  <si>
    <t>ぐんま国際アカデミー</t>
  </si>
  <si>
    <t>太田市西本町69-1</t>
  </si>
  <si>
    <t>0276-33-7711</t>
  </si>
  <si>
    <t>太・国際</t>
  </si>
  <si>
    <t>高崎市金古町352</t>
  </si>
  <si>
    <t>申し込み人数</t>
  </si>
  <si>
    <t>男子</t>
  </si>
  <si>
    <t>女子</t>
  </si>
  <si>
    <t>前橋高校</t>
  </si>
  <si>
    <t>前橋南高校</t>
  </si>
  <si>
    <t>前橋女子高校</t>
  </si>
  <si>
    <t>勢多農林高校</t>
  </si>
  <si>
    <t>前橋工業高校</t>
  </si>
  <si>
    <t>前橋商業高校</t>
  </si>
  <si>
    <t>高崎高校</t>
  </si>
  <si>
    <t>中央高校</t>
  </si>
  <si>
    <t>高崎女子高校</t>
  </si>
  <si>
    <t>高崎工業高校</t>
  </si>
  <si>
    <t>高崎商業高校</t>
  </si>
  <si>
    <t>桐生高校</t>
  </si>
  <si>
    <t>桐生南高校</t>
  </si>
  <si>
    <t>桐生女子高校</t>
  </si>
  <si>
    <t>桐生工業高校</t>
  </si>
  <si>
    <t>伊勢崎東高校</t>
  </si>
  <si>
    <t>伊勢崎女子高校</t>
  </si>
  <si>
    <t>伊勢崎興陽高校</t>
  </si>
  <si>
    <t>伊勢崎工業高校</t>
  </si>
  <si>
    <t>伊勢崎商業高校</t>
  </si>
  <si>
    <t>太田高校</t>
  </si>
  <si>
    <t>太田女子高校</t>
  </si>
  <si>
    <t>太田西女子高校</t>
  </si>
  <si>
    <t>太田工業高校</t>
  </si>
  <si>
    <t>沼田高校</t>
  </si>
  <si>
    <t>沼田女子高校</t>
  </si>
  <si>
    <t>利根実業高校</t>
  </si>
  <si>
    <t>館林高校</t>
  </si>
  <si>
    <t>館林女子高校</t>
  </si>
  <si>
    <t>渋川高校</t>
  </si>
  <si>
    <t>渋川女子高校</t>
  </si>
  <si>
    <t>藤岡高校</t>
  </si>
  <si>
    <t>藤岡女子高校</t>
  </si>
  <si>
    <t>藤岡工業高校</t>
  </si>
  <si>
    <t>富岡高校</t>
  </si>
  <si>
    <t>富岡東高校</t>
  </si>
  <si>
    <t>富岡実業高校</t>
  </si>
  <si>
    <t>安中高校</t>
  </si>
  <si>
    <t>安中実業高校</t>
  </si>
  <si>
    <t>前橋東商業高校</t>
  </si>
  <si>
    <t>榛名高校</t>
  </si>
  <si>
    <t>吉井高校</t>
  </si>
  <si>
    <t>万場高校</t>
  </si>
  <si>
    <t>下仁田高校</t>
  </si>
  <si>
    <t>松井田高校</t>
  </si>
  <si>
    <t>中之条高校</t>
  </si>
  <si>
    <t>吾妻高校</t>
  </si>
  <si>
    <t>長野原高校</t>
  </si>
  <si>
    <t>嬬恋高校</t>
  </si>
  <si>
    <t>尾瀬高校</t>
  </si>
  <si>
    <t>境高校</t>
  </si>
  <si>
    <t>玉村高校</t>
  </si>
  <si>
    <t>新田暁高校</t>
  </si>
  <si>
    <t>大間々高校</t>
  </si>
  <si>
    <t>板倉高校</t>
  </si>
  <si>
    <t>西邑楽高校</t>
  </si>
  <si>
    <t>大泉高校</t>
  </si>
  <si>
    <t>渋川青翠高校</t>
  </si>
  <si>
    <t>前橋市立前橋高校</t>
  </si>
  <si>
    <t>桐生市立商業高校</t>
  </si>
  <si>
    <t>伊勢崎市立伊勢崎高校</t>
  </si>
  <si>
    <t>渋川工業高校</t>
  </si>
  <si>
    <t>太田市立商業高校</t>
  </si>
  <si>
    <t>利根商業高校</t>
  </si>
  <si>
    <t>高崎北高校</t>
  </si>
  <si>
    <t>桐生西高校</t>
  </si>
  <si>
    <t>前橋東高校</t>
  </si>
  <si>
    <t>前橋西高校</t>
  </si>
  <si>
    <t>太田東高校</t>
  </si>
  <si>
    <t>藤岡北高校</t>
  </si>
  <si>
    <t>高崎東高校</t>
  </si>
  <si>
    <t>館林商工高校</t>
  </si>
  <si>
    <t>高崎経済大学附属高校</t>
  </si>
  <si>
    <t>伊勢崎清明高校</t>
  </si>
  <si>
    <t>藤岡中央高校</t>
  </si>
  <si>
    <t>県立伊勢崎高校</t>
  </si>
  <si>
    <t>安中総合高校</t>
  </si>
  <si>
    <t>聾学校</t>
  </si>
  <si>
    <t>共愛学園高校</t>
  </si>
  <si>
    <t>桐生第一高校</t>
  </si>
  <si>
    <t>常磐高校</t>
  </si>
  <si>
    <t>新島学園高校</t>
  </si>
  <si>
    <t>高崎商科短大付属高校</t>
  </si>
  <si>
    <t>関東学園大学附属高校</t>
  </si>
  <si>
    <t>東京農業大学附属第二高校</t>
  </si>
  <si>
    <t>明照学園樹徳高校</t>
  </si>
  <si>
    <t>前橋育英高校</t>
  </si>
  <si>
    <t>明和県央高校</t>
  </si>
  <si>
    <t>00900</t>
  </si>
  <si>
    <t>2000m</t>
  </si>
  <si>
    <t>3000m</t>
  </si>
  <si>
    <t>所属長名　</t>
  </si>
  <si>
    <t>申込責任者名</t>
  </si>
  <si>
    <t>所 属 名</t>
  </si>
  <si>
    <t>第１１回高崎長距離記録会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</si>
</sst>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  <numFmt numFmtId="178" formatCode="0_ 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9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4DE8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/>
      <top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/>
      <right>
        <color indexed="63"/>
      </right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1" fontId="0" fillId="0" borderId="0">
      <alignment/>
      <protection/>
    </xf>
    <xf numFmtId="0" fontId="44" fillId="31" borderId="0" applyNumberFormat="0" applyBorder="0" applyAlignment="0" applyProtection="0"/>
  </cellStyleXfs>
  <cellXfs count="172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left"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0" fontId="0" fillId="0" borderId="17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 horizontal="left"/>
      <protection/>
    </xf>
    <xf numFmtId="1" fontId="0" fillId="0" borderId="2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" fontId="0" fillId="0" borderId="21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24" xfId="0" applyNumberFormat="1" applyBorder="1" applyAlignment="1" applyProtection="1">
      <alignment/>
      <protection/>
    </xf>
    <xf numFmtId="49" fontId="0" fillId="0" borderId="22" xfId="0" applyNumberFormat="1" applyBorder="1" applyAlignment="1" applyProtection="1">
      <alignment/>
      <protection/>
    </xf>
    <xf numFmtId="1" fontId="0" fillId="0" borderId="16" xfId="0" applyBorder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1" fontId="0" fillId="0" borderId="25" xfId="0" applyNumberFormat="1" applyBorder="1" applyAlignment="1" applyProtection="1">
      <alignment/>
      <protection/>
    </xf>
    <xf numFmtId="1" fontId="0" fillId="0" borderId="26" xfId="0" applyBorder="1" applyAlignment="1">
      <alignment/>
    </xf>
    <xf numFmtId="1" fontId="0" fillId="0" borderId="10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49" fontId="0" fillId="32" borderId="0" xfId="0" applyNumberForma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27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left"/>
      <protection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 applyProtection="1">
      <alignment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" fontId="0" fillId="0" borderId="16" xfId="0" applyNumberFormat="1" applyFont="1" applyBorder="1" applyAlignment="1" applyProtection="1">
      <alignment horizontal="left"/>
      <protection/>
    </xf>
    <xf numFmtId="0" fontId="0" fillId="0" borderId="16" xfId="0" applyNumberForma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1" fontId="0" fillId="0" borderId="22" xfId="0" applyBorder="1" applyAlignment="1">
      <alignment/>
    </xf>
    <xf numFmtId="0" fontId="0" fillId="0" borderId="22" xfId="0" applyNumberFormat="1" applyBorder="1" applyAlignment="1" applyProtection="1">
      <alignment/>
      <protection/>
    </xf>
    <xf numFmtId="49" fontId="0" fillId="0" borderId="22" xfId="0" applyNumberFormat="1" applyBorder="1" applyAlignment="1" applyProtection="1">
      <alignment horizontal="left"/>
      <protection/>
    </xf>
    <xf numFmtId="49" fontId="0" fillId="0" borderId="22" xfId="0" applyNumberFormat="1" applyBorder="1" applyAlignment="1" applyProtection="1">
      <alignment horizontal="right"/>
      <protection/>
    </xf>
    <xf numFmtId="49" fontId="0" fillId="0" borderId="22" xfId="0" applyNumberFormat="1" applyBorder="1" applyAlignment="1">
      <alignment/>
    </xf>
    <xf numFmtId="1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quotePrefix="1">
      <alignment/>
    </xf>
    <xf numFmtId="0" fontId="0" fillId="0" borderId="17" xfId="0" applyNumberFormat="1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8" fillId="0" borderId="0" xfId="0" applyFont="1" applyAlignment="1">
      <alignment/>
    </xf>
    <xf numFmtId="1" fontId="8" fillId="0" borderId="28" xfId="0" applyFont="1" applyBorder="1" applyAlignment="1">
      <alignment horizontal="center" vertical="center"/>
    </xf>
    <xf numFmtId="1" fontId="8" fillId="0" borderId="29" xfId="0" applyFont="1" applyBorder="1" applyAlignment="1">
      <alignment horizontal="center" vertical="center"/>
    </xf>
    <xf numFmtId="1" fontId="8" fillId="0" borderId="28" xfId="0" applyFont="1" applyBorder="1" applyAlignment="1">
      <alignment horizontal="center"/>
    </xf>
    <xf numFmtId="1" fontId="8" fillId="0" borderId="29" xfId="0" applyFont="1" applyBorder="1" applyAlignment="1">
      <alignment horizontal="center"/>
    </xf>
    <xf numFmtId="1" fontId="9" fillId="0" borderId="28" xfId="0" applyFont="1" applyBorder="1" applyAlignment="1">
      <alignment horizontal="center"/>
    </xf>
    <xf numFmtId="1" fontId="9" fillId="0" borderId="29" xfId="0" applyNumberFormat="1" applyFont="1" applyBorder="1" applyAlignment="1" applyProtection="1">
      <alignment horizontal="center"/>
      <protection/>
    </xf>
    <xf numFmtId="1" fontId="8" fillId="0" borderId="0" xfId="0" applyFont="1" applyBorder="1" applyAlignment="1">
      <alignment horizontal="center"/>
    </xf>
    <xf numFmtId="1" fontId="8" fillId="0" borderId="0" xfId="0" applyFont="1" applyBorder="1" applyAlignment="1">
      <alignment horizontal="center" vertical="center"/>
    </xf>
    <xf numFmtId="1" fontId="8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8" fillId="0" borderId="11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>
      <alignment/>
    </xf>
    <xf numFmtId="1" fontId="0" fillId="0" borderId="0" xfId="60">
      <alignment/>
      <protection/>
    </xf>
    <xf numFmtId="178" fontId="0" fillId="0" borderId="10" xfId="0" applyNumberFormat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1" fontId="0" fillId="10" borderId="17" xfId="0" applyNumberFormat="1" applyFill="1" applyBorder="1" applyAlignment="1" applyProtection="1">
      <alignment/>
      <protection/>
    </xf>
    <xf numFmtId="1" fontId="0" fillId="10" borderId="18" xfId="0" applyNumberFormat="1" applyFill="1" applyBorder="1" applyAlignment="1" applyProtection="1">
      <alignment/>
      <protection/>
    </xf>
    <xf numFmtId="1" fontId="0" fillId="10" borderId="30" xfId="0" applyNumberFormat="1" applyFill="1" applyBorder="1" applyAlignment="1" applyProtection="1">
      <alignment/>
      <protection/>
    </xf>
    <xf numFmtId="1" fontId="0" fillId="10" borderId="31" xfId="0" applyNumberFormat="1" applyFill="1" applyBorder="1" applyAlignment="1" applyProtection="1">
      <alignment/>
      <protection/>
    </xf>
    <xf numFmtId="1" fontId="0" fillId="10" borderId="13" xfId="0" applyNumberFormat="1" applyFill="1" applyBorder="1" applyAlignment="1" applyProtection="1">
      <alignment/>
      <protection/>
    </xf>
    <xf numFmtId="1" fontId="0" fillId="10" borderId="32" xfId="0" applyNumberFormat="1" applyFill="1" applyBorder="1" applyAlignment="1" applyProtection="1">
      <alignment/>
      <protection/>
    </xf>
    <xf numFmtId="1" fontId="0" fillId="10" borderId="33" xfId="0" applyNumberFormat="1" applyFill="1" applyBorder="1" applyAlignment="1" applyProtection="1">
      <alignment/>
      <protection/>
    </xf>
    <xf numFmtId="1" fontId="0" fillId="4" borderId="17" xfId="0" applyNumberFormat="1" applyFill="1" applyBorder="1" applyAlignment="1" applyProtection="1">
      <alignment/>
      <protection/>
    </xf>
    <xf numFmtId="1" fontId="0" fillId="4" borderId="34" xfId="0" applyNumberFormat="1" applyFill="1" applyBorder="1" applyAlignment="1" applyProtection="1">
      <alignment/>
      <protection/>
    </xf>
    <xf numFmtId="1" fontId="0" fillId="4" borderId="35" xfId="0" applyNumberFormat="1" applyFill="1" applyBorder="1" applyAlignment="1" applyProtection="1">
      <alignment/>
      <protection/>
    </xf>
    <xf numFmtId="1" fontId="0" fillId="4" borderId="13" xfId="0" applyNumberFormat="1" applyFill="1" applyBorder="1" applyAlignment="1" applyProtection="1">
      <alignment/>
      <protection/>
    </xf>
    <xf numFmtId="1" fontId="0" fillId="4" borderId="36" xfId="0" applyNumberFormat="1" applyFill="1" applyBorder="1" applyAlignment="1" applyProtection="1">
      <alignment/>
      <protection/>
    </xf>
    <xf numFmtId="1" fontId="0" fillId="4" borderId="37" xfId="0" applyNumberFormat="1" applyFill="1" applyBorder="1" applyAlignment="1" applyProtection="1">
      <alignment/>
      <protection/>
    </xf>
    <xf numFmtId="1" fontId="0" fillId="4" borderId="18" xfId="0" applyNumberFormat="1" applyFill="1" applyBorder="1" applyAlignment="1" applyProtection="1">
      <alignment/>
      <protection/>
    </xf>
    <xf numFmtId="49" fontId="0" fillId="33" borderId="17" xfId="0" applyNumberFormat="1" applyFill="1" applyBorder="1" applyAlignment="1" applyProtection="1">
      <alignment/>
      <protection/>
    </xf>
    <xf numFmtId="49" fontId="0" fillId="33" borderId="18" xfId="0" applyNumberFormat="1" applyFill="1" applyBorder="1" applyAlignment="1" applyProtection="1">
      <alignment/>
      <protection/>
    </xf>
    <xf numFmtId="49" fontId="0" fillId="33" borderId="13" xfId="0" applyNumberFormat="1" applyFill="1" applyBorder="1" applyAlignment="1" applyProtection="1">
      <alignment/>
      <protection/>
    </xf>
    <xf numFmtId="49" fontId="0" fillId="33" borderId="38" xfId="0" applyNumberFormat="1" applyFill="1" applyBorder="1" applyAlignment="1" applyProtection="1">
      <alignment/>
      <protection/>
    </xf>
    <xf numFmtId="49" fontId="0" fillId="33" borderId="39" xfId="0" applyNumberFormat="1" applyFill="1" applyBorder="1" applyAlignment="1" applyProtection="1">
      <alignment/>
      <protection/>
    </xf>
    <xf numFmtId="49" fontId="0" fillId="33" borderId="27" xfId="0" applyNumberFormat="1" applyFill="1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" fontId="0" fillId="0" borderId="32" xfId="0" applyNumberFormat="1" applyFill="1" applyBorder="1" applyAlignment="1" applyProtection="1">
      <alignment/>
      <protection/>
    </xf>
    <xf numFmtId="1" fontId="0" fillId="0" borderId="31" xfId="0" applyNumberFormat="1" applyFill="1" applyBorder="1" applyAlignment="1" applyProtection="1">
      <alignment/>
      <protection/>
    </xf>
    <xf numFmtId="1" fontId="0" fillId="0" borderId="33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/>
      <protection/>
    </xf>
    <xf numFmtId="1" fontId="0" fillId="34" borderId="17" xfId="0" applyNumberFormat="1" applyFill="1" applyBorder="1" applyAlignment="1" applyProtection="1">
      <alignment horizontal="left"/>
      <protection/>
    </xf>
    <xf numFmtId="0" fontId="0" fillId="34" borderId="17" xfId="0" applyNumberFormat="1" applyFill="1" applyBorder="1" applyAlignment="1" applyProtection="1">
      <alignment/>
      <protection/>
    </xf>
    <xf numFmtId="1" fontId="0" fillId="34" borderId="17" xfId="0" applyNumberFormat="1" applyFill="1" applyBorder="1" applyAlignment="1" applyProtection="1">
      <alignment/>
      <protection/>
    </xf>
    <xf numFmtId="1" fontId="0" fillId="34" borderId="18" xfId="0" applyNumberFormat="1" applyFill="1" applyBorder="1" applyAlignment="1" applyProtection="1">
      <alignment/>
      <protection/>
    </xf>
    <xf numFmtId="0" fontId="0" fillId="34" borderId="18" xfId="0" applyNumberFormat="1" applyFill="1" applyBorder="1" applyAlignment="1" applyProtection="1">
      <alignment/>
      <protection/>
    </xf>
    <xf numFmtId="1" fontId="0" fillId="34" borderId="30" xfId="0" applyNumberFormat="1" applyFill="1" applyBorder="1" applyAlignment="1" applyProtection="1">
      <alignment/>
      <protection/>
    </xf>
    <xf numFmtId="1" fontId="0" fillId="34" borderId="31" xfId="0" applyNumberFormat="1" applyFill="1" applyBorder="1" applyAlignment="1" applyProtection="1">
      <alignment/>
      <protection/>
    </xf>
    <xf numFmtId="1" fontId="0" fillId="34" borderId="13" xfId="0" applyNumberFormat="1" applyFill="1" applyBorder="1" applyAlignment="1" applyProtection="1">
      <alignment horizontal="left"/>
      <protection/>
    </xf>
    <xf numFmtId="0" fontId="0" fillId="34" borderId="13" xfId="0" applyNumberFormat="1" applyFill="1" applyBorder="1" applyAlignment="1" applyProtection="1">
      <alignment/>
      <protection/>
    </xf>
    <xf numFmtId="1" fontId="0" fillId="34" borderId="13" xfId="0" applyNumberFormat="1" applyFill="1" applyBorder="1" applyAlignment="1" applyProtection="1">
      <alignment/>
      <protection/>
    </xf>
    <xf numFmtId="49" fontId="0" fillId="34" borderId="14" xfId="0" applyNumberFormat="1" applyFill="1" applyBorder="1" applyAlignment="1" applyProtection="1">
      <alignment/>
      <protection/>
    </xf>
    <xf numFmtId="49" fontId="0" fillId="34" borderId="15" xfId="0" applyNumberFormat="1" applyFill="1" applyBorder="1" applyAlignment="1" applyProtection="1">
      <alignment/>
      <protection/>
    </xf>
    <xf numFmtId="49" fontId="0" fillId="34" borderId="11" xfId="0" applyNumberFormat="1" applyFill="1" applyBorder="1" applyAlignment="1" applyProtection="1">
      <alignment/>
      <protection/>
    </xf>
    <xf numFmtId="49" fontId="0" fillId="34" borderId="17" xfId="0" applyNumberFormat="1" applyFill="1" applyBorder="1" applyAlignment="1" applyProtection="1">
      <alignment/>
      <protection/>
    </xf>
    <xf numFmtId="49" fontId="0" fillId="34" borderId="18" xfId="0" applyNumberFormat="1" applyFill="1" applyBorder="1" applyAlignment="1" applyProtection="1">
      <alignment/>
      <protection/>
    </xf>
    <xf numFmtId="49" fontId="0" fillId="34" borderId="13" xfId="0" applyNumberFormat="1" applyFill="1" applyBorder="1" applyAlignment="1" applyProtection="1">
      <alignment/>
      <protection/>
    </xf>
    <xf numFmtId="49" fontId="0" fillId="34" borderId="16" xfId="0" applyNumberFormat="1" applyFill="1" applyBorder="1" applyAlignment="1" applyProtection="1">
      <alignment horizontal="center"/>
      <protection/>
    </xf>
    <xf numFmtId="1" fontId="0" fillId="34" borderId="0" xfId="0" applyNumberFormat="1" applyFill="1" applyAlignment="1" applyProtection="1">
      <alignment horizontal="left"/>
      <protection/>
    </xf>
    <xf numFmtId="1" fontId="0" fillId="34" borderId="10" xfId="0" applyNumberFormat="1" applyFill="1" applyBorder="1" applyAlignment="1" applyProtection="1">
      <alignment horizontal="left"/>
      <protection/>
    </xf>
    <xf numFmtId="0" fontId="0" fillId="34" borderId="10" xfId="0" applyNumberFormat="1" applyFill="1" applyBorder="1" applyAlignment="1" applyProtection="1">
      <alignment horizontal="left"/>
      <protection/>
    </xf>
    <xf numFmtId="49" fontId="0" fillId="34" borderId="16" xfId="0" applyNumberFormat="1" applyFill="1" applyBorder="1" applyAlignment="1" applyProtection="1">
      <alignment horizontal="left"/>
      <protection/>
    </xf>
    <xf numFmtId="0" fontId="0" fillId="34" borderId="40" xfId="0" applyNumberFormat="1" applyFill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left" wrapText="1"/>
      <protection/>
    </xf>
    <xf numFmtId="1" fontId="6" fillId="0" borderId="42" xfId="0" applyFont="1" applyBorder="1" applyAlignment="1">
      <alignment wrapText="1"/>
    </xf>
    <xf numFmtId="1" fontId="6" fillId="0" borderId="43" xfId="0" applyFont="1" applyBorder="1" applyAlignment="1">
      <alignment wrapText="1"/>
    </xf>
    <xf numFmtId="49" fontId="0" fillId="0" borderId="25" xfId="0" applyNumberFormat="1" applyBorder="1" applyAlignment="1" applyProtection="1">
      <alignment horizontal="center"/>
      <protection/>
    </xf>
    <xf numFmtId="49" fontId="0" fillId="0" borderId="44" xfId="0" applyNumberFormat="1" applyBorder="1" applyAlignment="1" applyProtection="1">
      <alignment horizontal="center"/>
      <protection/>
    </xf>
    <xf numFmtId="49" fontId="0" fillId="0" borderId="20" xfId="0" applyNumberFormat="1" applyBorder="1" applyAlignment="1" applyProtection="1">
      <alignment horizontal="center"/>
      <protection/>
    </xf>
    <xf numFmtId="1" fontId="8" fillId="0" borderId="0" xfId="0" applyFont="1" applyBorder="1" applyAlignment="1">
      <alignment horizontal="center" vertical="center"/>
    </xf>
    <xf numFmtId="1" fontId="8" fillId="0" borderId="28" xfId="0" applyFont="1" applyBorder="1" applyAlignment="1">
      <alignment horizontal="center" vertical="center"/>
    </xf>
    <xf numFmtId="1" fontId="8" fillId="0" borderId="29" xfId="0" applyFont="1" applyBorder="1" applyAlignment="1">
      <alignment horizontal="center" vertical="center"/>
    </xf>
    <xf numFmtId="1" fontId="8" fillId="0" borderId="28" xfId="0" applyFont="1" applyBorder="1" applyAlignment="1">
      <alignment horizontal="center"/>
    </xf>
    <xf numFmtId="1" fontId="8" fillId="0" borderId="29" xfId="0" applyFont="1" applyBorder="1" applyAlignment="1">
      <alignment horizontal="center"/>
    </xf>
    <xf numFmtId="1" fontId="8" fillId="0" borderId="45" xfId="0" applyFont="1" applyBorder="1" applyAlignment="1">
      <alignment horizontal="center" vertical="center"/>
    </xf>
    <xf numFmtId="1" fontId="6" fillId="0" borderId="28" xfId="0" applyFont="1" applyBorder="1" applyAlignment="1">
      <alignment horizontal="center" vertical="center"/>
    </xf>
    <xf numFmtId="1" fontId="6" fillId="0" borderId="29" xfId="0" applyFont="1" applyBorder="1" applyAlignment="1">
      <alignment horizontal="center" vertical="center"/>
    </xf>
    <xf numFmtId="1" fontId="9" fillId="0" borderId="28" xfId="0" applyFont="1" applyBorder="1" applyAlignment="1">
      <alignment horizontal="center" wrapText="1" shrinkToFit="1"/>
    </xf>
    <xf numFmtId="1" fontId="9" fillId="0" borderId="29" xfId="0" applyFont="1" applyBorder="1" applyAlignment="1">
      <alignment horizontal="center" wrapText="1" shrinkToFit="1"/>
    </xf>
    <xf numFmtId="1" fontId="6" fillId="0" borderId="4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　吉井高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20"/>
  <sheetViews>
    <sheetView showGridLines="0" tabSelected="1" zoomScalePageLayoutView="0" workbookViewId="0" topLeftCell="A79">
      <selection activeCell="I84" sqref="I84"/>
    </sheetView>
  </sheetViews>
  <sheetFormatPr defaultColWidth="17.66015625" defaultRowHeight="18"/>
  <cols>
    <col min="1" max="1" width="3.66015625" style="0" customWidth="1"/>
    <col min="2" max="2" width="12.66015625" style="0" customWidth="1"/>
    <col min="3" max="3" width="3.5" style="0" customWidth="1"/>
    <col min="4" max="4" width="11.5" style="0" customWidth="1"/>
    <col min="5" max="5" width="3.5" style="0" customWidth="1"/>
    <col min="6" max="6" width="6" style="0" customWidth="1"/>
    <col min="7" max="8" width="3.5" style="0" hidden="1" customWidth="1"/>
    <col min="9" max="9" width="6.16015625" style="13" customWidth="1"/>
    <col min="10" max="10" width="12" style="13" customWidth="1"/>
    <col min="11" max="11" width="7.66015625" style="13" customWidth="1"/>
    <col min="12" max="12" width="9" style="13" customWidth="1"/>
    <col min="13" max="13" width="6.16015625" style="13" customWidth="1"/>
    <col min="14" max="14" width="12" style="13" customWidth="1"/>
    <col min="15" max="15" width="7.66015625" style="13" customWidth="1"/>
    <col min="16" max="16" width="9" style="13" customWidth="1"/>
    <col min="17" max="17" width="6.16015625" style="13" customWidth="1"/>
    <col min="18" max="18" width="5.66015625" style="13" customWidth="1"/>
    <col min="19" max="19" width="7.66015625" style="13" customWidth="1"/>
    <col min="20" max="20" width="5.33203125" style="13" customWidth="1"/>
    <col min="21" max="21" width="0.8359375" style="0" customWidth="1"/>
  </cols>
  <sheetData>
    <row r="1" spans="1:17" ht="18.75" thickBot="1">
      <c r="A1" s="32"/>
      <c r="B1" s="2" t="s">
        <v>152</v>
      </c>
      <c r="C1" s="4"/>
      <c r="D1" s="82"/>
      <c r="I1" s="11" t="s">
        <v>979</v>
      </c>
      <c r="J1" s="11"/>
      <c r="K1" s="11"/>
      <c r="L1" s="11"/>
      <c r="M1" s="12" t="s">
        <v>486</v>
      </c>
      <c r="N1" s="50"/>
      <c r="O1" s="37"/>
      <c r="P1" s="14" t="s">
        <v>117</v>
      </c>
      <c r="Q1" s="29"/>
    </row>
    <row r="2" spans="1:16" ht="18">
      <c r="A2" s="32"/>
      <c r="B2" s="1" t="s">
        <v>978</v>
      </c>
      <c r="C2" s="39">
        <f>IF(D1="","",VLOOKUP(D1,gakkou,2,))</f>
      </c>
      <c r="D2" s="150"/>
      <c r="E2" s="150"/>
      <c r="F2" s="150"/>
      <c r="G2" s="150"/>
      <c r="H2" s="150"/>
      <c r="M2" s="153" t="s">
        <v>976</v>
      </c>
      <c r="N2" s="153"/>
      <c r="O2" s="153"/>
      <c r="P2" s="149" t="s">
        <v>120</v>
      </c>
    </row>
    <row r="3" spans="1:20" ht="18.75" thickBot="1">
      <c r="A3" s="2"/>
      <c r="B3" s="2" t="s">
        <v>168</v>
      </c>
      <c r="C3" s="76">
        <f>IF(D1="","",VLOOKUP(D1,jyuusyo,3,))</f>
      </c>
      <c r="D3" s="151"/>
      <c r="E3" s="151"/>
      <c r="F3" s="151"/>
      <c r="G3" s="151"/>
      <c r="H3" s="151"/>
      <c r="I3" s="49" t="s">
        <v>485</v>
      </c>
      <c r="J3" s="152"/>
      <c r="K3" s="152"/>
      <c r="L3" s="46"/>
      <c r="M3" s="154" t="s">
        <v>977</v>
      </c>
      <c r="N3" s="154"/>
      <c r="O3" s="154"/>
      <c r="P3" s="154"/>
      <c r="Q3" s="34"/>
      <c r="R3" s="34"/>
      <c r="S3" s="29"/>
      <c r="T3" s="34"/>
    </row>
    <row r="4" spans="1:21" ht="18.75" thickBot="1">
      <c r="A4" s="47"/>
      <c r="B4" s="4"/>
      <c r="C4" s="4"/>
      <c r="D4" s="4"/>
      <c r="E4" s="4"/>
      <c r="F4" s="4"/>
      <c r="G4" s="27" t="s">
        <v>138</v>
      </c>
      <c r="H4" s="28"/>
      <c r="I4" s="158" t="s">
        <v>150</v>
      </c>
      <c r="J4" s="159"/>
      <c r="K4" s="159"/>
      <c r="L4" s="160"/>
      <c r="M4" s="158" t="s">
        <v>151</v>
      </c>
      <c r="N4" s="159"/>
      <c r="O4" s="159"/>
      <c r="P4" s="160"/>
      <c r="Q4" s="51"/>
      <c r="R4" s="51"/>
      <c r="S4" s="51"/>
      <c r="T4" s="51"/>
      <c r="U4" s="31"/>
    </row>
    <row r="5" spans="1:21" ht="18.75" thickBot="1">
      <c r="A5" s="5"/>
      <c r="B5" s="7" t="s">
        <v>118</v>
      </c>
      <c r="C5" s="7" t="s">
        <v>154</v>
      </c>
      <c r="D5" s="7" t="s">
        <v>119</v>
      </c>
      <c r="E5" s="7" t="s">
        <v>133</v>
      </c>
      <c r="F5" s="7" t="s">
        <v>156</v>
      </c>
      <c r="G5" s="7" t="s">
        <v>609</v>
      </c>
      <c r="H5" s="7" t="s">
        <v>610</v>
      </c>
      <c r="I5" s="18" t="s">
        <v>153</v>
      </c>
      <c r="J5" s="19" t="s">
        <v>121</v>
      </c>
      <c r="K5" s="19" t="s">
        <v>137</v>
      </c>
      <c r="L5" s="19" t="s">
        <v>155</v>
      </c>
      <c r="M5" s="18" t="s">
        <v>153</v>
      </c>
      <c r="N5" s="19" t="s">
        <v>123</v>
      </c>
      <c r="O5" s="19" t="s">
        <v>137</v>
      </c>
      <c r="P5" s="55" t="s">
        <v>155</v>
      </c>
      <c r="Q5" s="51"/>
      <c r="R5" s="51"/>
      <c r="S5" s="51"/>
      <c r="T5" s="51"/>
      <c r="U5" s="31"/>
    </row>
    <row r="6" spans="1:21" ht="18">
      <c r="A6" s="8">
        <v>1</v>
      </c>
      <c r="B6" s="133"/>
      <c r="C6" s="134"/>
      <c r="D6" s="133"/>
      <c r="E6" s="135"/>
      <c r="F6" s="113"/>
      <c r="G6" s="126"/>
      <c r="H6" s="126"/>
      <c r="I6" s="143"/>
      <c r="J6" s="102">
        <f>IF(I6="","",VLOOKUP(LEFT(I6,5),kyougi,2,1))</f>
      </c>
      <c r="K6" s="146"/>
      <c r="L6" s="120"/>
      <c r="M6" s="143"/>
      <c r="N6" s="78">
        <f aca="true" t="shared" si="0" ref="N6:N35">IF(M6="","",VLOOKUP(LEFT(M6,5),kyougi,2,1))</f>
      </c>
      <c r="O6" s="146"/>
      <c r="P6" s="123"/>
      <c r="Q6" s="29"/>
      <c r="R6" s="52"/>
      <c r="S6" s="29"/>
      <c r="T6" s="29"/>
      <c r="U6" s="31"/>
    </row>
    <row r="7" spans="1:21" ht="18">
      <c r="A7" s="8">
        <v>2</v>
      </c>
      <c r="B7" s="133"/>
      <c r="C7" s="134"/>
      <c r="D7" s="133"/>
      <c r="E7" s="135"/>
      <c r="F7" s="113"/>
      <c r="G7" s="126"/>
      <c r="H7" s="126"/>
      <c r="I7" s="143"/>
      <c r="J7" s="103">
        <f aca="true" t="shared" si="1" ref="J7:J35">IF(I7="","",VLOOKUP(LEFT(I7,5),kyougi,2,1))</f>
      </c>
      <c r="K7" s="146"/>
      <c r="L7" s="120"/>
      <c r="M7" s="143"/>
      <c r="N7" s="79">
        <f t="shared" si="0"/>
      </c>
      <c r="O7" s="146"/>
      <c r="P7" s="123"/>
      <c r="Q7" s="29"/>
      <c r="R7" s="29"/>
      <c r="S7" s="29"/>
      <c r="T7" s="29"/>
      <c r="U7" s="31"/>
    </row>
    <row r="8" spans="1:21" ht="18">
      <c r="A8" s="8">
        <v>3</v>
      </c>
      <c r="B8" s="133"/>
      <c r="C8" s="134"/>
      <c r="D8" s="133"/>
      <c r="E8" s="135"/>
      <c r="F8" s="113"/>
      <c r="G8" s="126"/>
      <c r="H8" s="126"/>
      <c r="I8" s="143"/>
      <c r="J8" s="103">
        <f t="shared" si="1"/>
      </c>
      <c r="K8" s="146"/>
      <c r="L8" s="120"/>
      <c r="M8" s="143"/>
      <c r="N8" s="79">
        <f t="shared" si="0"/>
      </c>
      <c r="O8" s="146"/>
      <c r="P8" s="123"/>
      <c r="Q8" s="29"/>
      <c r="R8" s="29"/>
      <c r="S8" s="29"/>
      <c r="T8" s="29"/>
      <c r="U8" s="31"/>
    </row>
    <row r="9" spans="1:21" ht="18">
      <c r="A9" s="8">
        <v>4</v>
      </c>
      <c r="B9" s="133"/>
      <c r="C9" s="134"/>
      <c r="D9" s="133"/>
      <c r="E9" s="135"/>
      <c r="F9" s="113"/>
      <c r="G9" s="126"/>
      <c r="H9" s="126"/>
      <c r="I9" s="143"/>
      <c r="J9" s="103">
        <f t="shared" si="1"/>
      </c>
      <c r="K9" s="146"/>
      <c r="L9" s="120"/>
      <c r="M9" s="143"/>
      <c r="N9" s="79">
        <f t="shared" si="0"/>
      </c>
      <c r="O9" s="146"/>
      <c r="P9" s="123"/>
      <c r="Q9" s="29"/>
      <c r="R9" s="29"/>
      <c r="S9" s="29"/>
      <c r="T9" s="29"/>
      <c r="U9" s="31"/>
    </row>
    <row r="10" spans="1:21" ht="18">
      <c r="A10" s="9">
        <v>5</v>
      </c>
      <c r="B10" s="136"/>
      <c r="C10" s="137"/>
      <c r="D10" s="136"/>
      <c r="E10" s="138"/>
      <c r="F10" s="114"/>
      <c r="G10" s="127"/>
      <c r="H10" s="128"/>
      <c r="I10" s="144"/>
      <c r="J10" s="104">
        <f t="shared" si="1"/>
      </c>
      <c r="K10" s="147"/>
      <c r="L10" s="121"/>
      <c r="M10" s="144"/>
      <c r="N10" s="80">
        <f t="shared" si="0"/>
      </c>
      <c r="O10" s="147"/>
      <c r="P10" s="124"/>
      <c r="Q10" s="29"/>
      <c r="R10" s="29"/>
      <c r="S10" s="53"/>
      <c r="T10" s="53"/>
      <c r="U10" s="31"/>
    </row>
    <row r="11" spans="1:21" ht="17.25">
      <c r="A11" s="8">
        <v>6</v>
      </c>
      <c r="B11" s="133"/>
      <c r="C11" s="134"/>
      <c r="D11" s="133"/>
      <c r="E11" s="139"/>
      <c r="F11" s="115"/>
      <c r="G11" s="129"/>
      <c r="H11" s="130"/>
      <c r="I11" s="143"/>
      <c r="J11" s="103">
        <f t="shared" si="1"/>
      </c>
      <c r="K11" s="146"/>
      <c r="L11" s="120"/>
      <c r="M11" s="143"/>
      <c r="N11" s="79">
        <f t="shared" si="0"/>
      </c>
      <c r="O11" s="146"/>
      <c r="P11" s="123"/>
      <c r="Q11" s="29"/>
      <c r="R11" s="29"/>
      <c r="S11" s="29"/>
      <c r="T11" s="29"/>
      <c r="U11" s="31"/>
    </row>
    <row r="12" spans="1:21" ht="17.25">
      <c r="A12" s="8">
        <v>7</v>
      </c>
      <c r="B12" s="133"/>
      <c r="C12" s="134"/>
      <c r="D12" s="133"/>
      <c r="E12" s="135"/>
      <c r="F12" s="113"/>
      <c r="G12" s="126"/>
      <c r="H12" s="126"/>
      <c r="I12" s="143"/>
      <c r="J12" s="103">
        <f t="shared" si="1"/>
      </c>
      <c r="K12" s="146"/>
      <c r="L12" s="120"/>
      <c r="M12" s="143"/>
      <c r="N12" s="79">
        <f t="shared" si="0"/>
      </c>
      <c r="O12" s="146"/>
      <c r="P12" s="123"/>
      <c r="Q12" s="29"/>
      <c r="R12" s="54"/>
      <c r="S12" s="29"/>
      <c r="T12" s="29"/>
      <c r="U12" s="31"/>
    </row>
    <row r="13" spans="1:21" ht="17.25">
      <c r="A13" s="8">
        <v>8</v>
      </c>
      <c r="B13" s="133"/>
      <c r="C13" s="134"/>
      <c r="D13" s="133"/>
      <c r="E13" s="135"/>
      <c r="F13" s="113"/>
      <c r="G13" s="126"/>
      <c r="H13" s="126"/>
      <c r="I13" s="143"/>
      <c r="J13" s="103">
        <f t="shared" si="1"/>
      </c>
      <c r="K13" s="146"/>
      <c r="L13" s="120"/>
      <c r="M13" s="143"/>
      <c r="N13" s="79">
        <f t="shared" si="0"/>
      </c>
      <c r="O13" s="146"/>
      <c r="P13" s="123"/>
      <c r="Q13" s="29"/>
      <c r="R13" s="29"/>
      <c r="S13" s="29"/>
      <c r="T13" s="29"/>
      <c r="U13" s="31"/>
    </row>
    <row r="14" spans="1:21" ht="17.25">
      <c r="A14" s="8">
        <v>9</v>
      </c>
      <c r="B14" s="133"/>
      <c r="C14" s="134"/>
      <c r="D14" s="133"/>
      <c r="E14" s="135"/>
      <c r="F14" s="113"/>
      <c r="G14" s="126"/>
      <c r="H14" s="126"/>
      <c r="I14" s="143"/>
      <c r="J14" s="103">
        <f t="shared" si="1"/>
      </c>
      <c r="K14" s="146"/>
      <c r="L14" s="120"/>
      <c r="M14" s="143"/>
      <c r="N14" s="79">
        <f t="shared" si="0"/>
      </c>
      <c r="O14" s="146"/>
      <c r="P14" s="123"/>
      <c r="Q14" s="29"/>
      <c r="R14" s="29"/>
      <c r="S14" s="29"/>
      <c r="T14" s="29"/>
      <c r="U14" s="31"/>
    </row>
    <row r="15" spans="1:21" ht="18" thickBot="1">
      <c r="A15" s="5">
        <v>10</v>
      </c>
      <c r="B15" s="140"/>
      <c r="C15" s="141"/>
      <c r="D15" s="140"/>
      <c r="E15" s="142"/>
      <c r="F15" s="116"/>
      <c r="G15" s="131"/>
      <c r="H15" s="131"/>
      <c r="I15" s="145"/>
      <c r="J15" s="105">
        <f t="shared" si="1"/>
      </c>
      <c r="K15" s="148"/>
      <c r="L15" s="122"/>
      <c r="M15" s="145"/>
      <c r="N15" s="81">
        <f t="shared" si="0"/>
      </c>
      <c r="O15" s="148"/>
      <c r="P15" s="125"/>
      <c r="Q15" s="29"/>
      <c r="R15" s="29"/>
      <c r="S15" s="29"/>
      <c r="T15" s="29"/>
      <c r="U15" s="31"/>
    </row>
    <row r="16" spans="1:21" ht="17.25">
      <c r="A16" s="8">
        <v>11</v>
      </c>
      <c r="B16" s="135"/>
      <c r="C16" s="134"/>
      <c r="D16" s="135"/>
      <c r="E16" s="135"/>
      <c r="F16" s="113"/>
      <c r="G16" s="126"/>
      <c r="H16" s="126"/>
      <c r="I16" s="143"/>
      <c r="J16" s="102">
        <f t="shared" si="1"/>
      </c>
      <c r="K16" s="146"/>
      <c r="L16" s="120"/>
      <c r="M16" s="143"/>
      <c r="N16" s="78">
        <f t="shared" si="0"/>
      </c>
      <c r="O16" s="146"/>
      <c r="P16" s="123"/>
      <c r="Q16" s="29"/>
      <c r="R16" s="52"/>
      <c r="S16" s="29"/>
      <c r="T16" s="29"/>
      <c r="U16" s="31"/>
    </row>
    <row r="17" spans="1:21" ht="17.25" customHeight="1">
      <c r="A17" s="8">
        <v>12</v>
      </c>
      <c r="B17" s="135"/>
      <c r="C17" s="134"/>
      <c r="D17" s="135"/>
      <c r="E17" s="135"/>
      <c r="F17" s="113"/>
      <c r="G17" s="126"/>
      <c r="H17" s="126"/>
      <c r="I17" s="143"/>
      <c r="J17" s="103">
        <f t="shared" si="1"/>
      </c>
      <c r="K17" s="146"/>
      <c r="L17" s="120"/>
      <c r="M17" s="143"/>
      <c r="N17" s="79">
        <f t="shared" si="0"/>
      </c>
      <c r="O17" s="146"/>
      <c r="P17" s="123"/>
      <c r="Q17" s="29"/>
      <c r="R17" s="29"/>
      <c r="S17" s="29"/>
      <c r="T17" s="29"/>
      <c r="U17" s="31"/>
    </row>
    <row r="18" spans="1:21" ht="17.25" customHeight="1">
      <c r="A18" s="8">
        <v>13</v>
      </c>
      <c r="B18" s="135"/>
      <c r="C18" s="134"/>
      <c r="D18" s="135"/>
      <c r="E18" s="135"/>
      <c r="F18" s="113"/>
      <c r="G18" s="126"/>
      <c r="H18" s="126"/>
      <c r="I18" s="143"/>
      <c r="J18" s="103">
        <f t="shared" si="1"/>
      </c>
      <c r="K18" s="146"/>
      <c r="L18" s="120"/>
      <c r="M18" s="143"/>
      <c r="N18" s="79">
        <f t="shared" si="0"/>
      </c>
      <c r="O18" s="146"/>
      <c r="P18" s="123"/>
      <c r="Q18" s="29"/>
      <c r="R18" s="29"/>
      <c r="S18" s="53"/>
      <c r="T18" s="53"/>
      <c r="U18" s="31"/>
    </row>
    <row r="19" spans="1:21" ht="17.25" customHeight="1">
      <c r="A19" s="8">
        <v>14</v>
      </c>
      <c r="B19" s="135"/>
      <c r="C19" s="134"/>
      <c r="D19" s="135"/>
      <c r="E19" s="135"/>
      <c r="F19" s="113"/>
      <c r="G19" s="126"/>
      <c r="H19" s="126"/>
      <c r="I19" s="143"/>
      <c r="J19" s="103">
        <f t="shared" si="1"/>
      </c>
      <c r="K19" s="146"/>
      <c r="L19" s="120"/>
      <c r="M19" s="143"/>
      <c r="N19" s="79">
        <f t="shared" si="0"/>
      </c>
      <c r="O19" s="146"/>
      <c r="P19" s="123"/>
      <c r="Q19" s="29"/>
      <c r="R19" s="29"/>
      <c r="S19" s="29"/>
      <c r="T19" s="29"/>
      <c r="U19" s="31"/>
    </row>
    <row r="20" spans="1:21" ht="17.25" customHeight="1">
      <c r="A20" s="9">
        <v>15</v>
      </c>
      <c r="B20" s="136"/>
      <c r="C20" s="137"/>
      <c r="D20" s="136"/>
      <c r="E20" s="138"/>
      <c r="F20" s="114"/>
      <c r="G20" s="132"/>
      <c r="H20" s="132"/>
      <c r="I20" s="144"/>
      <c r="J20" s="104">
        <f t="shared" si="1"/>
      </c>
      <c r="K20" s="147"/>
      <c r="L20" s="121"/>
      <c r="M20" s="144"/>
      <c r="N20" s="80">
        <f t="shared" si="0"/>
      </c>
      <c r="O20" s="147"/>
      <c r="P20" s="124"/>
      <c r="Q20" s="29"/>
      <c r="R20" s="54"/>
      <c r="S20" s="29"/>
      <c r="T20" s="29"/>
      <c r="U20" s="31"/>
    </row>
    <row r="21" spans="1:21" ht="17.25">
      <c r="A21" s="8">
        <v>16</v>
      </c>
      <c r="B21" s="135"/>
      <c r="C21" s="134"/>
      <c r="D21" s="135"/>
      <c r="E21" s="139"/>
      <c r="F21" s="115"/>
      <c r="G21" s="126"/>
      <c r="H21" s="126"/>
      <c r="I21" s="143"/>
      <c r="J21" s="103">
        <f t="shared" si="1"/>
      </c>
      <c r="K21" s="146"/>
      <c r="L21" s="120"/>
      <c r="M21" s="143"/>
      <c r="N21" s="79">
        <f t="shared" si="0"/>
      </c>
      <c r="O21" s="146"/>
      <c r="P21" s="123"/>
      <c r="Q21" s="29"/>
      <c r="R21" s="29"/>
      <c r="S21" s="29"/>
      <c r="T21" s="29"/>
      <c r="U21" s="31"/>
    </row>
    <row r="22" spans="1:21" ht="17.25">
      <c r="A22" s="8">
        <v>17</v>
      </c>
      <c r="B22" s="135"/>
      <c r="C22" s="134"/>
      <c r="D22" s="135"/>
      <c r="E22" s="135"/>
      <c r="F22" s="113"/>
      <c r="G22" s="126"/>
      <c r="H22" s="126"/>
      <c r="I22" s="143"/>
      <c r="J22" s="103">
        <f t="shared" si="1"/>
      </c>
      <c r="K22" s="146"/>
      <c r="L22" s="120"/>
      <c r="M22" s="143"/>
      <c r="N22" s="79">
        <f t="shared" si="0"/>
      </c>
      <c r="O22" s="146"/>
      <c r="P22" s="123"/>
      <c r="Q22" s="29"/>
      <c r="R22" s="29"/>
      <c r="S22" s="29"/>
      <c r="T22" s="29"/>
      <c r="U22" s="31"/>
    </row>
    <row r="23" spans="1:21" ht="17.25">
      <c r="A23" s="8">
        <v>18</v>
      </c>
      <c r="B23" s="135"/>
      <c r="C23" s="134"/>
      <c r="D23" s="135"/>
      <c r="E23" s="135"/>
      <c r="F23" s="113"/>
      <c r="G23" s="126"/>
      <c r="H23" s="126"/>
      <c r="I23" s="143"/>
      <c r="J23" s="103">
        <f t="shared" si="1"/>
      </c>
      <c r="K23" s="146"/>
      <c r="L23" s="120"/>
      <c r="M23" s="143"/>
      <c r="N23" s="79">
        <f t="shared" si="0"/>
      </c>
      <c r="O23" s="146"/>
      <c r="P23" s="123"/>
      <c r="Q23" s="29"/>
      <c r="R23" s="29"/>
      <c r="S23" s="29"/>
      <c r="T23" s="29"/>
      <c r="U23" s="31"/>
    </row>
    <row r="24" spans="1:21" ht="17.25">
      <c r="A24" s="8">
        <v>19</v>
      </c>
      <c r="B24" s="135"/>
      <c r="C24" s="134"/>
      <c r="D24" s="135"/>
      <c r="E24" s="135"/>
      <c r="F24" s="113"/>
      <c r="G24" s="126"/>
      <c r="H24" s="126"/>
      <c r="I24" s="143"/>
      <c r="J24" s="103">
        <f t="shared" si="1"/>
      </c>
      <c r="K24" s="146"/>
      <c r="L24" s="120"/>
      <c r="M24" s="143"/>
      <c r="N24" s="79">
        <f t="shared" si="0"/>
      </c>
      <c r="O24" s="146"/>
      <c r="P24" s="123"/>
      <c r="Q24" s="29"/>
      <c r="R24" s="29"/>
      <c r="S24" s="29"/>
      <c r="T24" s="29"/>
      <c r="U24" s="31"/>
    </row>
    <row r="25" spans="1:21" ht="18" thickBot="1">
      <c r="A25" s="5">
        <v>20</v>
      </c>
      <c r="B25" s="142"/>
      <c r="C25" s="141"/>
      <c r="D25" s="142"/>
      <c r="E25" s="142"/>
      <c r="F25" s="117"/>
      <c r="G25" s="131"/>
      <c r="H25" s="131"/>
      <c r="I25" s="145"/>
      <c r="J25" s="105">
        <f t="shared" si="1"/>
      </c>
      <c r="K25" s="148"/>
      <c r="L25" s="122"/>
      <c r="M25" s="145"/>
      <c r="N25" s="81">
        <f t="shared" si="0"/>
      </c>
      <c r="O25" s="148"/>
      <c r="P25" s="125"/>
      <c r="Q25" s="29"/>
      <c r="R25" s="29"/>
      <c r="S25" s="29"/>
      <c r="T25" s="29"/>
      <c r="U25" s="31"/>
    </row>
    <row r="26" spans="1:21" ht="17.25">
      <c r="A26" s="8">
        <v>21</v>
      </c>
      <c r="B26" s="135"/>
      <c r="C26" s="134"/>
      <c r="D26" s="135"/>
      <c r="E26" s="135"/>
      <c r="F26" s="118"/>
      <c r="G26" s="126"/>
      <c r="H26" s="126"/>
      <c r="I26" s="143"/>
      <c r="J26" s="102">
        <f t="shared" si="1"/>
      </c>
      <c r="K26" s="146"/>
      <c r="L26" s="120"/>
      <c r="M26" s="143"/>
      <c r="N26" s="78">
        <f t="shared" si="0"/>
      </c>
      <c r="O26" s="146"/>
      <c r="P26" s="123"/>
      <c r="Q26" s="29"/>
      <c r="R26" s="52"/>
      <c r="S26" s="29"/>
      <c r="T26" s="29"/>
      <c r="U26" s="31"/>
    </row>
    <row r="27" spans="1:21" ht="17.25">
      <c r="A27" s="8">
        <v>22</v>
      </c>
      <c r="B27" s="135"/>
      <c r="C27" s="134"/>
      <c r="D27" s="135"/>
      <c r="E27" s="135"/>
      <c r="F27" s="113"/>
      <c r="G27" s="126"/>
      <c r="H27" s="126"/>
      <c r="I27" s="143"/>
      <c r="J27" s="103">
        <f t="shared" si="1"/>
      </c>
      <c r="K27" s="146"/>
      <c r="L27" s="120"/>
      <c r="M27" s="143"/>
      <c r="N27" s="79">
        <f t="shared" si="0"/>
      </c>
      <c r="O27" s="146"/>
      <c r="P27" s="123"/>
      <c r="Q27" s="29"/>
      <c r="R27" s="29"/>
      <c r="S27" s="29"/>
      <c r="T27" s="29"/>
      <c r="U27" s="31"/>
    </row>
    <row r="28" spans="1:21" ht="17.25">
      <c r="A28" s="8">
        <v>23</v>
      </c>
      <c r="B28" s="135"/>
      <c r="C28" s="134"/>
      <c r="D28" s="135"/>
      <c r="E28" s="135"/>
      <c r="F28" s="113"/>
      <c r="G28" s="126"/>
      <c r="H28" s="126"/>
      <c r="I28" s="143"/>
      <c r="J28" s="103">
        <f t="shared" si="1"/>
      </c>
      <c r="K28" s="146"/>
      <c r="L28" s="120"/>
      <c r="M28" s="143"/>
      <c r="N28" s="79">
        <f t="shared" si="0"/>
      </c>
      <c r="O28" s="146"/>
      <c r="P28" s="123"/>
      <c r="Q28" s="29"/>
      <c r="R28" s="29"/>
      <c r="S28" s="29"/>
      <c r="T28" s="29"/>
      <c r="U28" s="31"/>
    </row>
    <row r="29" spans="1:21" ht="17.25">
      <c r="A29" s="8">
        <v>24</v>
      </c>
      <c r="B29" s="135"/>
      <c r="C29" s="134"/>
      <c r="D29" s="135"/>
      <c r="E29" s="135"/>
      <c r="F29" s="113"/>
      <c r="G29" s="126"/>
      <c r="H29" s="126"/>
      <c r="I29" s="143"/>
      <c r="J29" s="103">
        <f t="shared" si="1"/>
      </c>
      <c r="K29" s="146"/>
      <c r="L29" s="120"/>
      <c r="M29" s="143"/>
      <c r="N29" s="79">
        <f t="shared" si="0"/>
      </c>
      <c r="O29" s="146"/>
      <c r="P29" s="123"/>
      <c r="Q29" s="29"/>
      <c r="R29" s="29"/>
      <c r="S29" s="29"/>
      <c r="T29" s="29"/>
      <c r="U29" s="31"/>
    </row>
    <row r="30" spans="1:21" ht="17.25">
      <c r="A30" s="9">
        <v>25</v>
      </c>
      <c r="B30" s="136"/>
      <c r="C30" s="137"/>
      <c r="D30" s="136"/>
      <c r="E30" s="138"/>
      <c r="F30" s="119"/>
      <c r="G30" s="132"/>
      <c r="H30" s="132"/>
      <c r="I30" s="144"/>
      <c r="J30" s="104">
        <f t="shared" si="1"/>
      </c>
      <c r="K30" s="147"/>
      <c r="L30" s="121"/>
      <c r="M30" s="144"/>
      <c r="N30" s="80">
        <f t="shared" si="0"/>
      </c>
      <c r="O30" s="147"/>
      <c r="P30" s="124"/>
      <c r="Q30" s="29"/>
      <c r="R30" s="29"/>
      <c r="S30" s="29"/>
      <c r="T30" s="29"/>
      <c r="U30" s="31"/>
    </row>
    <row r="31" spans="1:21" ht="17.25">
      <c r="A31" s="8">
        <v>26</v>
      </c>
      <c r="B31" s="135"/>
      <c r="C31" s="134"/>
      <c r="D31" s="135"/>
      <c r="E31" s="139"/>
      <c r="F31" s="113"/>
      <c r="G31" s="126"/>
      <c r="H31" s="126"/>
      <c r="I31" s="143"/>
      <c r="J31" s="103">
        <f t="shared" si="1"/>
      </c>
      <c r="K31" s="146"/>
      <c r="L31" s="120"/>
      <c r="M31" s="143"/>
      <c r="N31" s="79">
        <f t="shared" si="0"/>
      </c>
      <c r="O31" s="146"/>
      <c r="P31" s="123"/>
      <c r="Q31" s="29"/>
      <c r="R31" s="29"/>
      <c r="S31" s="29"/>
      <c r="T31" s="29"/>
      <c r="U31" s="31"/>
    </row>
    <row r="32" spans="1:21" ht="17.25">
      <c r="A32" s="8">
        <v>27</v>
      </c>
      <c r="B32" s="135"/>
      <c r="C32" s="134"/>
      <c r="D32" s="135"/>
      <c r="E32" s="135"/>
      <c r="F32" s="113"/>
      <c r="G32" s="126"/>
      <c r="H32" s="126"/>
      <c r="I32" s="143"/>
      <c r="J32" s="103">
        <f t="shared" si="1"/>
      </c>
      <c r="K32" s="146"/>
      <c r="L32" s="120"/>
      <c r="M32" s="143"/>
      <c r="N32" s="79">
        <f t="shared" si="0"/>
      </c>
      <c r="O32" s="146"/>
      <c r="P32" s="123"/>
      <c r="Q32" s="29"/>
      <c r="R32" s="29"/>
      <c r="S32" s="29"/>
      <c r="T32" s="29"/>
      <c r="U32" s="31"/>
    </row>
    <row r="33" spans="1:21" ht="17.25">
      <c r="A33" s="8">
        <v>28</v>
      </c>
      <c r="B33" s="135"/>
      <c r="C33" s="134"/>
      <c r="D33" s="135"/>
      <c r="E33" s="135"/>
      <c r="F33" s="113"/>
      <c r="G33" s="126"/>
      <c r="H33" s="126"/>
      <c r="I33" s="143"/>
      <c r="J33" s="103">
        <f t="shared" si="1"/>
      </c>
      <c r="K33" s="146"/>
      <c r="L33" s="120"/>
      <c r="M33" s="143"/>
      <c r="N33" s="79">
        <f t="shared" si="0"/>
      </c>
      <c r="O33" s="146"/>
      <c r="P33" s="123"/>
      <c r="Q33" s="29"/>
      <c r="R33" s="29"/>
      <c r="S33" s="29"/>
      <c r="T33" s="29"/>
      <c r="U33" s="31"/>
    </row>
    <row r="34" spans="1:21" ht="17.25">
      <c r="A34" s="8">
        <v>29</v>
      </c>
      <c r="B34" s="135"/>
      <c r="C34" s="134"/>
      <c r="D34" s="135"/>
      <c r="E34" s="135"/>
      <c r="F34" s="113"/>
      <c r="G34" s="126"/>
      <c r="H34" s="126"/>
      <c r="I34" s="143"/>
      <c r="J34" s="103">
        <f t="shared" si="1"/>
      </c>
      <c r="K34" s="146"/>
      <c r="L34" s="120"/>
      <c r="M34" s="143"/>
      <c r="N34" s="79">
        <f t="shared" si="0"/>
      </c>
      <c r="O34" s="146"/>
      <c r="P34" s="123"/>
      <c r="Q34" s="29"/>
      <c r="R34" s="29"/>
      <c r="S34" s="29"/>
      <c r="T34" s="29"/>
      <c r="U34" s="31"/>
    </row>
    <row r="35" spans="1:21" ht="18" thickBot="1">
      <c r="A35" s="5">
        <v>30</v>
      </c>
      <c r="B35" s="142"/>
      <c r="C35" s="141"/>
      <c r="D35" s="142"/>
      <c r="E35" s="142"/>
      <c r="F35" s="116"/>
      <c r="G35" s="131"/>
      <c r="H35" s="131"/>
      <c r="I35" s="145"/>
      <c r="J35" s="105">
        <f t="shared" si="1"/>
      </c>
      <c r="K35" s="148"/>
      <c r="L35" s="122"/>
      <c r="M35" s="145"/>
      <c r="N35" s="81">
        <f t="shared" si="0"/>
      </c>
      <c r="O35" s="148"/>
      <c r="P35" s="125"/>
      <c r="Q35" s="29"/>
      <c r="R35" s="29"/>
      <c r="S35" s="29"/>
      <c r="T35" s="29"/>
      <c r="U35" s="31"/>
    </row>
    <row r="36" spans="1:21" ht="18" thickBot="1">
      <c r="A36" s="6"/>
      <c r="B36" t="s">
        <v>882</v>
      </c>
      <c r="C36" s="45"/>
      <c r="E36" s="38"/>
      <c r="F36" s="39"/>
      <c r="G36" s="39"/>
      <c r="H36" s="40"/>
      <c r="I36" s="16" t="s">
        <v>124</v>
      </c>
      <c r="J36" s="15"/>
      <c r="K36" s="17"/>
      <c r="L36" s="101">
        <f>B37+D37</f>
        <v>0</v>
      </c>
      <c r="M36" s="15" t="s">
        <v>125</v>
      </c>
      <c r="N36" s="56"/>
      <c r="O36" s="42"/>
      <c r="P36" s="57"/>
      <c r="Q36" s="59"/>
      <c r="R36" s="29"/>
      <c r="S36" s="37"/>
      <c r="T36" s="37"/>
      <c r="U36" s="31"/>
    </row>
    <row r="37" spans="1:21" ht="18" thickBot="1">
      <c r="A37" s="95" t="s">
        <v>883</v>
      </c>
      <c r="B37" s="97">
        <f>COUNTIF($E$6:$E$35,1)+COUNTIF($E$48:$E$77,1)</f>
        <v>0</v>
      </c>
      <c r="C37" s="96" t="s">
        <v>884</v>
      </c>
      <c r="D37" s="97">
        <f>COUNTIF($E$6:$E$35,2)+COUNTIF($E$48:$E$77,2)</f>
        <v>0</v>
      </c>
      <c r="E37" s="5"/>
      <c r="F37" s="4"/>
      <c r="G37" s="4"/>
      <c r="H37" s="41"/>
      <c r="I37" s="16" t="s">
        <v>126</v>
      </c>
      <c r="J37" s="15"/>
      <c r="K37" s="17"/>
      <c r="L37" s="62"/>
      <c r="M37" s="15" t="s">
        <v>125</v>
      </c>
      <c r="N37" s="24" t="s">
        <v>487</v>
      </c>
      <c r="O37" s="63">
        <f>L36*500</f>
        <v>0</v>
      </c>
      <c r="P37" s="58" t="s">
        <v>127</v>
      </c>
      <c r="Q37" s="23"/>
      <c r="R37" s="29"/>
      <c r="S37" s="29"/>
      <c r="T37" s="34"/>
      <c r="U37" s="31"/>
    </row>
    <row r="38" spans="1:20" ht="17.25">
      <c r="A38" s="10"/>
      <c r="C38" s="45"/>
      <c r="G38" s="13"/>
      <c r="H38" s="13"/>
      <c r="K38" s="25"/>
      <c r="T38"/>
    </row>
    <row r="39" spans="1:20" ht="17.25">
      <c r="A39" s="64"/>
      <c r="B39" s="50"/>
      <c r="C39" s="65"/>
      <c r="D39" s="43"/>
      <c r="E39" s="43"/>
      <c r="F39" s="43"/>
      <c r="G39" s="50"/>
      <c r="H39" s="50"/>
      <c r="I39" s="50"/>
      <c r="K39" s="66"/>
      <c r="L39" s="67"/>
      <c r="M39" s="11"/>
      <c r="N39" s="68"/>
      <c r="O39" s="11"/>
      <c r="P39" s="11"/>
      <c r="Q39" s="29"/>
      <c r="R39" s="37"/>
      <c r="S39" s="37"/>
      <c r="T39" s="33"/>
    </row>
    <row r="40" spans="1:20" ht="18" thickBot="1">
      <c r="A40" s="30"/>
      <c r="B40" s="31"/>
      <c r="C40" s="45"/>
      <c r="E40" s="31"/>
      <c r="F40" s="31"/>
      <c r="G40" s="29"/>
      <c r="H40" s="29"/>
      <c r="I40" s="29"/>
      <c r="J40" s="29"/>
      <c r="K40" s="35"/>
      <c r="L40" s="36"/>
      <c r="M40" s="29"/>
      <c r="N40" s="29"/>
      <c r="O40" s="29"/>
      <c r="P40" s="29"/>
      <c r="Q40" s="29"/>
      <c r="R40" s="37"/>
      <c r="S40" s="37"/>
      <c r="T40" s="33"/>
    </row>
    <row r="41" spans="1:20" ht="30" customHeight="1" thickBot="1" thickTop="1">
      <c r="A41" s="155" t="s">
        <v>613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7"/>
      <c r="Q41" s="29"/>
      <c r="R41" s="37"/>
      <c r="S41" s="37"/>
      <c r="T41" s="33"/>
    </row>
    <row r="42" spans="1:20" ht="18" thickTop="1">
      <c r="A42" s="32"/>
      <c r="B42" s="31"/>
      <c r="C42" s="45"/>
      <c r="D42" s="33"/>
      <c r="E42" s="32"/>
      <c r="F42" s="31"/>
      <c r="G42" s="34"/>
      <c r="H42" s="29"/>
      <c r="I42" s="34"/>
      <c r="J42" s="29"/>
      <c r="K42" s="29"/>
      <c r="T42"/>
    </row>
    <row r="43" spans="3:17" ht="17.25">
      <c r="C43" s="45"/>
      <c r="I43" s="11" t="s">
        <v>979</v>
      </c>
      <c r="J43" s="11"/>
      <c r="K43" s="11"/>
      <c r="L43" s="11"/>
      <c r="M43" s="12" t="s">
        <v>486</v>
      </c>
      <c r="N43" s="11"/>
      <c r="P43" s="14" t="s">
        <v>128</v>
      </c>
      <c r="Q43" s="29"/>
    </row>
    <row r="44" ht="17.25">
      <c r="C44" s="45"/>
    </row>
    <row r="45" spans="1:20" ht="18" thickBot="1">
      <c r="A45" s="4"/>
      <c r="B45" s="4"/>
      <c r="C45" s="46"/>
      <c r="D45" s="4"/>
      <c r="E45" s="4"/>
      <c r="F45" s="4"/>
      <c r="G45" s="4"/>
      <c r="H45" s="4"/>
      <c r="I45" s="15"/>
      <c r="J45" s="15"/>
      <c r="K45" s="15"/>
      <c r="L45" s="15"/>
      <c r="M45" s="15"/>
      <c r="N45" s="15"/>
      <c r="O45" s="15"/>
      <c r="P45" s="15"/>
      <c r="Q45" s="29"/>
      <c r="R45" s="29"/>
      <c r="S45" s="29"/>
      <c r="T45" s="29"/>
    </row>
    <row r="46" spans="1:21" ht="18" thickBot="1">
      <c r="A46" s="5"/>
      <c r="B46" s="4"/>
      <c r="C46" s="46"/>
      <c r="D46" s="4"/>
      <c r="E46" s="4"/>
      <c r="F46" s="4"/>
      <c r="G46" s="27" t="s">
        <v>138</v>
      </c>
      <c r="H46" s="28"/>
      <c r="I46" s="158" t="s">
        <v>150</v>
      </c>
      <c r="J46" s="159"/>
      <c r="K46" s="159"/>
      <c r="L46" s="160"/>
      <c r="M46" s="158" t="s">
        <v>151</v>
      </c>
      <c r="N46" s="159"/>
      <c r="O46" s="159"/>
      <c r="P46" s="160"/>
      <c r="Q46" s="60"/>
      <c r="R46" s="51"/>
      <c r="S46" s="51"/>
      <c r="T46" s="51"/>
      <c r="U46" s="31"/>
    </row>
    <row r="47" spans="1:21" ht="18" thickBot="1">
      <c r="A47" s="5"/>
      <c r="B47" s="7" t="s">
        <v>118</v>
      </c>
      <c r="C47" s="44" t="s">
        <v>98</v>
      </c>
      <c r="D47" s="7" t="s">
        <v>119</v>
      </c>
      <c r="E47" s="7" t="s">
        <v>133</v>
      </c>
      <c r="F47" s="7" t="s">
        <v>156</v>
      </c>
      <c r="G47" s="7" t="s">
        <v>609</v>
      </c>
      <c r="H47" s="7" t="s">
        <v>610</v>
      </c>
      <c r="I47" s="18" t="s">
        <v>136</v>
      </c>
      <c r="J47" s="19" t="s">
        <v>121</v>
      </c>
      <c r="K47" s="19" t="s">
        <v>137</v>
      </c>
      <c r="L47" s="19" t="s">
        <v>122</v>
      </c>
      <c r="M47" s="18" t="s">
        <v>136</v>
      </c>
      <c r="N47" s="19" t="s">
        <v>123</v>
      </c>
      <c r="O47" s="19" t="s">
        <v>137</v>
      </c>
      <c r="P47" s="19" t="s">
        <v>122</v>
      </c>
      <c r="Q47" s="60"/>
      <c r="R47" s="51"/>
      <c r="S47" s="51"/>
      <c r="T47" s="51"/>
      <c r="U47" s="31"/>
    </row>
    <row r="48" spans="1:21" ht="17.25">
      <c r="A48" s="8">
        <v>31</v>
      </c>
      <c r="B48" s="133"/>
      <c r="C48" s="134"/>
      <c r="D48" s="133"/>
      <c r="E48" s="135"/>
      <c r="F48" s="113"/>
      <c r="G48" s="106"/>
      <c r="H48" s="106"/>
      <c r="I48" s="143"/>
      <c r="J48" s="26">
        <f aca="true" t="shared" si="2" ref="J48:J77">IF(I48="","",VLOOKUP(LEFT(I48,5),kyougi,2,1))</f>
      </c>
      <c r="K48" s="146"/>
      <c r="L48" s="120"/>
      <c r="M48" s="143"/>
      <c r="N48" s="26">
        <f aca="true" t="shared" si="3" ref="N48:N77">IF(M48="","",VLOOKUP(LEFT(M48,5),kyougi,2,1))</f>
      </c>
      <c r="O48" s="146"/>
      <c r="P48" s="120"/>
      <c r="Q48" s="23"/>
      <c r="R48" s="52"/>
      <c r="S48" s="29"/>
      <c r="T48" s="29"/>
      <c r="U48" s="31"/>
    </row>
    <row r="49" spans="1:21" ht="17.25">
      <c r="A49" s="8">
        <v>32</v>
      </c>
      <c r="B49" s="133"/>
      <c r="C49" s="134"/>
      <c r="D49" s="133"/>
      <c r="E49" s="135"/>
      <c r="F49" s="113"/>
      <c r="G49" s="106"/>
      <c r="H49" s="106"/>
      <c r="I49" s="143"/>
      <c r="J49" s="20">
        <f t="shared" si="2"/>
      </c>
      <c r="K49" s="146"/>
      <c r="L49" s="120"/>
      <c r="M49" s="143"/>
      <c r="N49" s="20">
        <f t="shared" si="3"/>
      </c>
      <c r="O49" s="146"/>
      <c r="P49" s="120"/>
      <c r="Q49" s="23"/>
      <c r="R49" s="29"/>
      <c r="S49" s="29"/>
      <c r="T49" s="29"/>
      <c r="U49" s="31"/>
    </row>
    <row r="50" spans="1:21" ht="17.25">
      <c r="A50" s="8">
        <v>33</v>
      </c>
      <c r="B50" s="133"/>
      <c r="C50" s="134"/>
      <c r="D50" s="133"/>
      <c r="E50" s="135"/>
      <c r="F50" s="113"/>
      <c r="G50" s="106"/>
      <c r="H50" s="106"/>
      <c r="I50" s="143"/>
      <c r="J50" s="20">
        <f t="shared" si="2"/>
      </c>
      <c r="K50" s="146"/>
      <c r="L50" s="120"/>
      <c r="M50" s="143"/>
      <c r="N50" s="20">
        <f t="shared" si="3"/>
      </c>
      <c r="O50" s="146"/>
      <c r="P50" s="120"/>
      <c r="Q50" s="23"/>
      <c r="R50" s="29"/>
      <c r="S50" s="29"/>
      <c r="T50" s="29"/>
      <c r="U50" s="31"/>
    </row>
    <row r="51" spans="1:21" ht="17.25">
      <c r="A51" s="8">
        <v>34</v>
      </c>
      <c r="B51" s="133"/>
      <c r="C51" s="134"/>
      <c r="D51" s="133"/>
      <c r="E51" s="135"/>
      <c r="F51" s="113"/>
      <c r="G51" s="106"/>
      <c r="H51" s="106"/>
      <c r="I51" s="143"/>
      <c r="J51" s="20">
        <f t="shared" si="2"/>
      </c>
      <c r="K51" s="146"/>
      <c r="L51" s="120"/>
      <c r="M51" s="143"/>
      <c r="N51" s="20">
        <f t="shared" si="3"/>
      </c>
      <c r="O51" s="146"/>
      <c r="P51" s="120"/>
      <c r="Q51" s="23"/>
      <c r="R51" s="29"/>
      <c r="S51" s="29"/>
      <c r="T51" s="29"/>
      <c r="U51" s="31"/>
    </row>
    <row r="52" spans="1:21" ht="17.25">
      <c r="A52" s="9">
        <v>35</v>
      </c>
      <c r="B52" s="136"/>
      <c r="C52" s="137"/>
      <c r="D52" s="136"/>
      <c r="E52" s="138"/>
      <c r="F52" s="114"/>
      <c r="G52" s="108"/>
      <c r="H52" s="111"/>
      <c r="I52" s="144"/>
      <c r="J52" s="21">
        <f t="shared" si="2"/>
      </c>
      <c r="K52" s="147"/>
      <c r="L52" s="121"/>
      <c r="M52" s="144"/>
      <c r="N52" s="21">
        <f t="shared" si="3"/>
      </c>
      <c r="O52" s="147"/>
      <c r="P52" s="121"/>
      <c r="Q52" s="23"/>
      <c r="R52" s="29"/>
      <c r="S52" s="29"/>
      <c r="T52" s="29"/>
      <c r="U52" s="31"/>
    </row>
    <row r="53" spans="1:21" ht="17.25">
      <c r="A53" s="8">
        <v>36</v>
      </c>
      <c r="B53" s="133"/>
      <c r="C53" s="134"/>
      <c r="D53" s="133"/>
      <c r="E53" s="139"/>
      <c r="F53" s="115"/>
      <c r="G53" s="109"/>
      <c r="H53" s="112"/>
      <c r="I53" s="143"/>
      <c r="J53" s="20">
        <f t="shared" si="2"/>
      </c>
      <c r="K53" s="146"/>
      <c r="L53" s="120"/>
      <c r="M53" s="143"/>
      <c r="N53" s="20">
        <f t="shared" si="3"/>
      </c>
      <c r="O53" s="146"/>
      <c r="P53" s="120"/>
      <c r="Q53" s="23"/>
      <c r="R53" s="29"/>
      <c r="S53" s="29"/>
      <c r="T53" s="29"/>
      <c r="U53" s="31"/>
    </row>
    <row r="54" spans="1:21" ht="17.25">
      <c r="A54" s="8">
        <v>37</v>
      </c>
      <c r="B54" s="133"/>
      <c r="C54" s="134"/>
      <c r="D54" s="133"/>
      <c r="E54" s="135"/>
      <c r="F54" s="113"/>
      <c r="G54" s="106"/>
      <c r="H54" s="106"/>
      <c r="I54" s="143"/>
      <c r="J54" s="20">
        <f t="shared" si="2"/>
      </c>
      <c r="K54" s="146"/>
      <c r="L54" s="120"/>
      <c r="M54" s="143"/>
      <c r="N54" s="20">
        <f t="shared" si="3"/>
      </c>
      <c r="O54" s="146"/>
      <c r="P54" s="120"/>
      <c r="Q54" s="23"/>
      <c r="R54" s="29"/>
      <c r="S54" s="29"/>
      <c r="T54" s="29"/>
      <c r="U54" s="31"/>
    </row>
    <row r="55" spans="1:21" ht="17.25">
      <c r="A55" s="8">
        <v>38</v>
      </c>
      <c r="B55" s="133"/>
      <c r="C55" s="134"/>
      <c r="D55" s="133"/>
      <c r="E55" s="135"/>
      <c r="F55" s="113"/>
      <c r="G55" s="106"/>
      <c r="H55" s="106"/>
      <c r="I55" s="143"/>
      <c r="J55" s="20">
        <f t="shared" si="2"/>
      </c>
      <c r="K55" s="146"/>
      <c r="L55" s="120"/>
      <c r="M55" s="143"/>
      <c r="N55" s="20">
        <f t="shared" si="3"/>
      </c>
      <c r="O55" s="146"/>
      <c r="P55" s="120"/>
      <c r="Q55" s="23"/>
      <c r="R55" s="29"/>
      <c r="S55" s="29"/>
      <c r="T55" s="29"/>
      <c r="U55" s="31"/>
    </row>
    <row r="56" spans="1:21" ht="17.25">
      <c r="A56" s="8">
        <v>39</v>
      </c>
      <c r="B56" s="133"/>
      <c r="C56" s="134"/>
      <c r="D56" s="133"/>
      <c r="E56" s="135"/>
      <c r="F56" s="113"/>
      <c r="G56" s="106"/>
      <c r="H56" s="106"/>
      <c r="I56" s="143"/>
      <c r="J56" s="20">
        <f t="shared" si="2"/>
      </c>
      <c r="K56" s="146"/>
      <c r="L56" s="120"/>
      <c r="M56" s="143"/>
      <c r="N56" s="20">
        <f t="shared" si="3"/>
      </c>
      <c r="O56" s="146"/>
      <c r="P56" s="120"/>
      <c r="Q56" s="23"/>
      <c r="R56" s="29"/>
      <c r="S56" s="29"/>
      <c r="T56" s="29"/>
      <c r="U56" s="31"/>
    </row>
    <row r="57" spans="1:21" ht="18" thickBot="1">
      <c r="A57" s="5">
        <v>40</v>
      </c>
      <c r="B57" s="140"/>
      <c r="C57" s="141"/>
      <c r="D57" s="140"/>
      <c r="E57" s="142"/>
      <c r="F57" s="116"/>
      <c r="G57" s="110"/>
      <c r="H57" s="110"/>
      <c r="I57" s="145"/>
      <c r="J57" s="22">
        <f t="shared" si="2"/>
      </c>
      <c r="K57" s="148"/>
      <c r="L57" s="122"/>
      <c r="M57" s="145"/>
      <c r="N57" s="22">
        <f t="shared" si="3"/>
      </c>
      <c r="O57" s="148"/>
      <c r="P57" s="122"/>
      <c r="Q57" s="23"/>
      <c r="R57" s="29"/>
      <c r="S57" s="29"/>
      <c r="T57" s="29"/>
      <c r="U57" s="31"/>
    </row>
    <row r="58" spans="1:21" ht="17.25">
      <c r="A58" s="8">
        <v>41</v>
      </c>
      <c r="B58" s="135"/>
      <c r="C58" s="134"/>
      <c r="D58" s="135"/>
      <c r="E58" s="135"/>
      <c r="F58" s="113"/>
      <c r="G58" s="106"/>
      <c r="H58" s="106"/>
      <c r="I58" s="143"/>
      <c r="J58" s="26">
        <f t="shared" si="2"/>
      </c>
      <c r="K58" s="146"/>
      <c r="L58" s="120"/>
      <c r="M58" s="143"/>
      <c r="N58" s="26">
        <f t="shared" si="3"/>
      </c>
      <c r="O58" s="146"/>
      <c r="P58" s="120"/>
      <c r="Q58" s="23"/>
      <c r="R58" s="52"/>
      <c r="S58" s="29"/>
      <c r="T58" s="29"/>
      <c r="U58" s="31"/>
    </row>
    <row r="59" spans="1:21" ht="17.25">
      <c r="A59" s="8">
        <v>42</v>
      </c>
      <c r="B59" s="135"/>
      <c r="C59" s="134"/>
      <c r="D59" s="135"/>
      <c r="E59" s="135"/>
      <c r="F59" s="113"/>
      <c r="G59" s="106"/>
      <c r="H59" s="106"/>
      <c r="I59" s="143"/>
      <c r="J59" s="20">
        <f t="shared" si="2"/>
      </c>
      <c r="K59" s="146"/>
      <c r="L59" s="120"/>
      <c r="M59" s="143"/>
      <c r="N59" s="20">
        <f t="shared" si="3"/>
      </c>
      <c r="O59" s="146"/>
      <c r="P59" s="120"/>
      <c r="Q59" s="23"/>
      <c r="R59" s="29"/>
      <c r="S59" s="29"/>
      <c r="T59" s="29"/>
      <c r="U59" s="31"/>
    </row>
    <row r="60" spans="1:21" ht="17.25">
      <c r="A60" s="8">
        <v>43</v>
      </c>
      <c r="B60" s="135"/>
      <c r="C60" s="134"/>
      <c r="D60" s="135"/>
      <c r="E60" s="135"/>
      <c r="F60" s="113"/>
      <c r="G60" s="106"/>
      <c r="H60" s="106"/>
      <c r="I60" s="143"/>
      <c r="J60" s="20">
        <f t="shared" si="2"/>
      </c>
      <c r="K60" s="146"/>
      <c r="L60" s="120"/>
      <c r="M60" s="143"/>
      <c r="N60" s="20">
        <f t="shared" si="3"/>
      </c>
      <c r="O60" s="146"/>
      <c r="P60" s="120"/>
      <c r="Q60" s="23"/>
      <c r="R60" s="29"/>
      <c r="S60" s="29"/>
      <c r="T60" s="29"/>
      <c r="U60" s="31"/>
    </row>
    <row r="61" spans="1:21" ht="17.25">
      <c r="A61" s="8">
        <v>44</v>
      </c>
      <c r="B61" s="135"/>
      <c r="C61" s="134"/>
      <c r="D61" s="135"/>
      <c r="E61" s="135"/>
      <c r="F61" s="113"/>
      <c r="G61" s="106"/>
      <c r="H61" s="106"/>
      <c r="I61" s="143"/>
      <c r="J61" s="20">
        <f t="shared" si="2"/>
      </c>
      <c r="K61" s="146"/>
      <c r="L61" s="120"/>
      <c r="M61" s="143"/>
      <c r="N61" s="20">
        <f t="shared" si="3"/>
      </c>
      <c r="O61" s="146"/>
      <c r="P61" s="120"/>
      <c r="Q61" s="23"/>
      <c r="R61" s="29"/>
      <c r="S61" s="29"/>
      <c r="T61" s="29"/>
      <c r="U61" s="31"/>
    </row>
    <row r="62" spans="1:21" ht="17.25">
      <c r="A62" s="9">
        <v>45</v>
      </c>
      <c r="B62" s="136"/>
      <c r="C62" s="137"/>
      <c r="D62" s="136"/>
      <c r="E62" s="138"/>
      <c r="F62" s="114"/>
      <c r="G62" s="107"/>
      <c r="H62" s="107"/>
      <c r="I62" s="144"/>
      <c r="J62" s="21">
        <f t="shared" si="2"/>
      </c>
      <c r="K62" s="147"/>
      <c r="L62" s="121"/>
      <c r="M62" s="144"/>
      <c r="N62" s="21">
        <f t="shared" si="3"/>
      </c>
      <c r="O62" s="147"/>
      <c r="P62" s="121"/>
      <c r="Q62" s="23"/>
      <c r="R62" s="29"/>
      <c r="S62" s="29"/>
      <c r="T62" s="29"/>
      <c r="U62" s="31"/>
    </row>
    <row r="63" spans="1:21" ht="17.25">
      <c r="A63" s="8">
        <v>46</v>
      </c>
      <c r="B63" s="135"/>
      <c r="C63" s="134"/>
      <c r="D63" s="135"/>
      <c r="E63" s="139"/>
      <c r="F63" s="115"/>
      <c r="G63" s="106"/>
      <c r="H63" s="106"/>
      <c r="I63" s="143"/>
      <c r="J63" s="20">
        <f t="shared" si="2"/>
      </c>
      <c r="K63" s="146"/>
      <c r="L63" s="120"/>
      <c r="M63" s="143"/>
      <c r="N63" s="20">
        <f t="shared" si="3"/>
      </c>
      <c r="O63" s="146"/>
      <c r="P63" s="120"/>
      <c r="Q63" s="23"/>
      <c r="R63" s="29"/>
      <c r="S63" s="29"/>
      <c r="T63" s="29"/>
      <c r="U63" s="31"/>
    </row>
    <row r="64" spans="1:21" ht="17.25">
      <c r="A64" s="8">
        <v>47</v>
      </c>
      <c r="B64" s="135"/>
      <c r="C64" s="134"/>
      <c r="D64" s="135"/>
      <c r="E64" s="135"/>
      <c r="F64" s="113"/>
      <c r="G64" s="106"/>
      <c r="H64" s="106"/>
      <c r="I64" s="143"/>
      <c r="J64" s="20">
        <f t="shared" si="2"/>
      </c>
      <c r="K64" s="146"/>
      <c r="L64" s="120"/>
      <c r="M64" s="143"/>
      <c r="N64" s="20">
        <f t="shared" si="3"/>
      </c>
      <c r="O64" s="146"/>
      <c r="P64" s="120"/>
      <c r="Q64" s="23"/>
      <c r="R64" s="29"/>
      <c r="S64" s="29"/>
      <c r="T64" s="29"/>
      <c r="U64" s="31"/>
    </row>
    <row r="65" spans="1:21" ht="17.25">
      <c r="A65" s="8">
        <v>48</v>
      </c>
      <c r="B65" s="135"/>
      <c r="C65" s="134"/>
      <c r="D65" s="135"/>
      <c r="E65" s="135"/>
      <c r="F65" s="113"/>
      <c r="G65" s="106"/>
      <c r="H65" s="106"/>
      <c r="I65" s="143"/>
      <c r="J65" s="20">
        <f t="shared" si="2"/>
      </c>
      <c r="K65" s="146"/>
      <c r="L65" s="120"/>
      <c r="M65" s="143"/>
      <c r="N65" s="20">
        <f t="shared" si="3"/>
      </c>
      <c r="O65" s="146"/>
      <c r="P65" s="120"/>
      <c r="Q65" s="23"/>
      <c r="R65" s="29"/>
      <c r="S65" s="29"/>
      <c r="T65" s="29"/>
      <c r="U65" s="31"/>
    </row>
    <row r="66" spans="1:21" ht="17.25">
      <c r="A66" s="8">
        <v>49</v>
      </c>
      <c r="B66" s="135"/>
      <c r="C66" s="134"/>
      <c r="D66" s="135"/>
      <c r="E66" s="135"/>
      <c r="F66" s="113"/>
      <c r="G66" s="106"/>
      <c r="H66" s="106"/>
      <c r="I66" s="143"/>
      <c r="J66" s="20">
        <f t="shared" si="2"/>
      </c>
      <c r="K66" s="146"/>
      <c r="L66" s="120"/>
      <c r="M66" s="143"/>
      <c r="N66" s="20">
        <f t="shared" si="3"/>
      </c>
      <c r="O66" s="146"/>
      <c r="P66" s="120"/>
      <c r="Q66" s="23"/>
      <c r="R66" s="29"/>
      <c r="S66" s="29"/>
      <c r="T66" s="29"/>
      <c r="U66" s="31"/>
    </row>
    <row r="67" spans="1:21" ht="18" thickBot="1">
      <c r="A67" s="5">
        <v>50</v>
      </c>
      <c r="B67" s="142"/>
      <c r="C67" s="141"/>
      <c r="D67" s="142"/>
      <c r="E67" s="142"/>
      <c r="F67" s="117"/>
      <c r="G67" s="110"/>
      <c r="H67" s="110"/>
      <c r="I67" s="145"/>
      <c r="J67" s="22">
        <f t="shared" si="2"/>
      </c>
      <c r="K67" s="148"/>
      <c r="L67" s="122"/>
      <c r="M67" s="145"/>
      <c r="N67" s="22">
        <f t="shared" si="3"/>
      </c>
      <c r="O67" s="148"/>
      <c r="P67" s="122"/>
      <c r="Q67" s="23"/>
      <c r="R67" s="29"/>
      <c r="S67" s="29"/>
      <c r="T67" s="29"/>
      <c r="U67" s="31"/>
    </row>
    <row r="68" spans="1:21" ht="17.25">
      <c r="A68" s="8">
        <v>51</v>
      </c>
      <c r="B68" s="135"/>
      <c r="C68" s="134"/>
      <c r="D68" s="135"/>
      <c r="E68" s="135"/>
      <c r="F68" s="118"/>
      <c r="G68" s="106"/>
      <c r="H68" s="106"/>
      <c r="I68" s="143"/>
      <c r="J68" s="26">
        <f t="shared" si="2"/>
      </c>
      <c r="K68" s="146"/>
      <c r="L68" s="120"/>
      <c r="M68" s="143"/>
      <c r="N68" s="26">
        <f t="shared" si="3"/>
      </c>
      <c r="O68" s="146"/>
      <c r="P68" s="120"/>
      <c r="Q68" s="23"/>
      <c r="R68" s="52"/>
      <c r="S68" s="29"/>
      <c r="T68" s="29"/>
      <c r="U68" s="31"/>
    </row>
    <row r="69" spans="1:21" ht="17.25">
      <c r="A69" s="8">
        <v>52</v>
      </c>
      <c r="B69" s="135"/>
      <c r="C69" s="134"/>
      <c r="D69" s="135"/>
      <c r="E69" s="135"/>
      <c r="F69" s="113"/>
      <c r="G69" s="106"/>
      <c r="H69" s="106"/>
      <c r="I69" s="143"/>
      <c r="J69" s="20">
        <f t="shared" si="2"/>
      </c>
      <c r="K69" s="146"/>
      <c r="L69" s="120"/>
      <c r="M69" s="143"/>
      <c r="N69" s="20">
        <f t="shared" si="3"/>
      </c>
      <c r="O69" s="146"/>
      <c r="P69" s="120"/>
      <c r="Q69" s="23"/>
      <c r="R69" s="29"/>
      <c r="S69" s="29"/>
      <c r="T69" s="29"/>
      <c r="U69" s="31"/>
    </row>
    <row r="70" spans="1:21" ht="17.25">
      <c r="A70" s="8">
        <v>53</v>
      </c>
      <c r="B70" s="135"/>
      <c r="C70" s="134"/>
      <c r="D70" s="135"/>
      <c r="E70" s="135"/>
      <c r="F70" s="113"/>
      <c r="G70" s="106"/>
      <c r="H70" s="106"/>
      <c r="I70" s="143"/>
      <c r="J70" s="20">
        <f t="shared" si="2"/>
      </c>
      <c r="K70" s="146"/>
      <c r="L70" s="120"/>
      <c r="M70" s="143"/>
      <c r="N70" s="20">
        <f t="shared" si="3"/>
      </c>
      <c r="O70" s="146"/>
      <c r="P70" s="120"/>
      <c r="Q70" s="23"/>
      <c r="R70" s="29"/>
      <c r="S70" s="29"/>
      <c r="T70" s="29"/>
      <c r="U70" s="31"/>
    </row>
    <row r="71" spans="1:21" ht="17.25">
      <c r="A71" s="8">
        <v>54</v>
      </c>
      <c r="B71" s="135"/>
      <c r="C71" s="134"/>
      <c r="D71" s="135"/>
      <c r="E71" s="135"/>
      <c r="F71" s="113"/>
      <c r="G71" s="106"/>
      <c r="H71" s="106"/>
      <c r="I71" s="143"/>
      <c r="J71" s="20">
        <f t="shared" si="2"/>
      </c>
      <c r="K71" s="146"/>
      <c r="L71" s="120"/>
      <c r="M71" s="143"/>
      <c r="N71" s="20">
        <f t="shared" si="3"/>
      </c>
      <c r="O71" s="146"/>
      <c r="P71" s="120"/>
      <c r="Q71" s="23"/>
      <c r="R71" s="29"/>
      <c r="S71" s="29"/>
      <c r="T71" s="29"/>
      <c r="U71" s="31"/>
    </row>
    <row r="72" spans="1:21" ht="17.25">
      <c r="A72" s="9">
        <v>55</v>
      </c>
      <c r="B72" s="136"/>
      <c r="C72" s="137"/>
      <c r="D72" s="136"/>
      <c r="E72" s="138"/>
      <c r="F72" s="119"/>
      <c r="G72" s="107"/>
      <c r="H72" s="107"/>
      <c r="I72" s="144"/>
      <c r="J72" s="21">
        <f t="shared" si="2"/>
      </c>
      <c r="K72" s="147"/>
      <c r="L72" s="121"/>
      <c r="M72" s="144"/>
      <c r="N72" s="21">
        <f t="shared" si="3"/>
      </c>
      <c r="O72" s="147"/>
      <c r="P72" s="121"/>
      <c r="Q72" s="23"/>
      <c r="R72" s="29"/>
      <c r="S72" s="29"/>
      <c r="T72" s="29"/>
      <c r="U72" s="31"/>
    </row>
    <row r="73" spans="1:21" ht="17.25">
      <c r="A73" s="8">
        <v>56</v>
      </c>
      <c r="B73" s="135"/>
      <c r="C73" s="134"/>
      <c r="D73" s="135"/>
      <c r="E73" s="139"/>
      <c r="F73" s="113"/>
      <c r="G73" s="106"/>
      <c r="H73" s="106"/>
      <c r="I73" s="143"/>
      <c r="J73" s="20">
        <f t="shared" si="2"/>
      </c>
      <c r="K73" s="146"/>
      <c r="L73" s="120"/>
      <c r="M73" s="143"/>
      <c r="N73" s="20">
        <f t="shared" si="3"/>
      </c>
      <c r="O73" s="146"/>
      <c r="P73" s="120"/>
      <c r="Q73" s="23"/>
      <c r="R73" s="29"/>
      <c r="S73" s="29"/>
      <c r="T73" s="29"/>
      <c r="U73" s="31"/>
    </row>
    <row r="74" spans="1:21" ht="17.25">
      <c r="A74" s="8">
        <v>57</v>
      </c>
      <c r="B74" s="135"/>
      <c r="C74" s="134"/>
      <c r="D74" s="135"/>
      <c r="E74" s="135"/>
      <c r="F74" s="113"/>
      <c r="G74" s="106"/>
      <c r="H74" s="106"/>
      <c r="I74" s="143"/>
      <c r="J74" s="20">
        <f t="shared" si="2"/>
      </c>
      <c r="K74" s="146"/>
      <c r="L74" s="120"/>
      <c r="M74" s="143"/>
      <c r="N74" s="20">
        <f t="shared" si="3"/>
      </c>
      <c r="O74" s="146"/>
      <c r="P74" s="120"/>
      <c r="Q74" s="23"/>
      <c r="R74" s="29"/>
      <c r="S74" s="29"/>
      <c r="T74" s="29"/>
      <c r="U74" s="31"/>
    </row>
    <row r="75" spans="1:21" ht="17.25">
      <c r="A75" s="8">
        <v>58</v>
      </c>
      <c r="B75" s="135"/>
      <c r="C75" s="134"/>
      <c r="D75" s="135"/>
      <c r="E75" s="135"/>
      <c r="F75" s="113"/>
      <c r="G75" s="106"/>
      <c r="H75" s="106"/>
      <c r="I75" s="143"/>
      <c r="J75" s="20">
        <f t="shared" si="2"/>
      </c>
      <c r="K75" s="146"/>
      <c r="L75" s="120"/>
      <c r="M75" s="143"/>
      <c r="N75" s="20">
        <f t="shared" si="3"/>
      </c>
      <c r="O75" s="146"/>
      <c r="P75" s="120"/>
      <c r="Q75" s="23"/>
      <c r="R75" s="29"/>
      <c r="S75" s="29"/>
      <c r="T75" s="29"/>
      <c r="U75" s="31"/>
    </row>
    <row r="76" spans="1:21" ht="17.25">
      <c r="A76" s="8">
        <v>59</v>
      </c>
      <c r="B76" s="135"/>
      <c r="C76" s="134"/>
      <c r="D76" s="135"/>
      <c r="E76" s="135"/>
      <c r="F76" s="113"/>
      <c r="G76" s="106"/>
      <c r="H76" s="106"/>
      <c r="I76" s="143"/>
      <c r="J76" s="20">
        <f t="shared" si="2"/>
      </c>
      <c r="K76" s="146"/>
      <c r="L76" s="120"/>
      <c r="M76" s="143"/>
      <c r="N76" s="20">
        <f t="shared" si="3"/>
      </c>
      <c r="O76" s="146"/>
      <c r="P76" s="120"/>
      <c r="Q76" s="23"/>
      <c r="R76" s="29"/>
      <c r="S76" s="29"/>
      <c r="T76" s="29"/>
      <c r="U76" s="31"/>
    </row>
    <row r="77" spans="1:21" ht="18" thickBot="1">
      <c r="A77" s="5">
        <v>60</v>
      </c>
      <c r="B77" s="142"/>
      <c r="C77" s="141"/>
      <c r="D77" s="142"/>
      <c r="E77" s="142"/>
      <c r="F77" s="116"/>
      <c r="G77" s="110"/>
      <c r="H77" s="110"/>
      <c r="I77" s="145"/>
      <c r="J77" s="22">
        <f t="shared" si="2"/>
      </c>
      <c r="K77" s="148"/>
      <c r="L77" s="122"/>
      <c r="M77" s="145"/>
      <c r="N77" s="22">
        <f t="shared" si="3"/>
      </c>
      <c r="O77" s="148"/>
      <c r="P77" s="122"/>
      <c r="Q77" s="23"/>
      <c r="R77" s="29"/>
      <c r="S77" s="29"/>
      <c r="T77" s="29"/>
      <c r="U77" s="31"/>
    </row>
    <row r="78" spans="1:21" ht="17.25">
      <c r="A78" s="39"/>
      <c r="B78" s="69"/>
      <c r="C78" s="70"/>
      <c r="D78" s="69"/>
      <c r="E78" s="39"/>
      <c r="F78" s="39"/>
      <c r="G78" s="39"/>
      <c r="H78" s="39"/>
      <c r="I78" s="71"/>
      <c r="J78" s="42"/>
      <c r="K78" s="42"/>
      <c r="L78" s="72"/>
      <c r="M78" s="42"/>
      <c r="N78" s="71"/>
      <c r="O78" s="42"/>
      <c r="P78" s="73"/>
      <c r="Q78" s="37"/>
      <c r="R78" s="29"/>
      <c r="S78" s="37"/>
      <c r="T78" s="37"/>
      <c r="U78" s="31"/>
    </row>
    <row r="79" spans="1:21" ht="17.25">
      <c r="A79" s="32"/>
      <c r="B79" s="31"/>
      <c r="C79" s="45"/>
      <c r="D79" s="74"/>
      <c r="E79" s="31"/>
      <c r="F79" s="31"/>
      <c r="G79" s="31"/>
      <c r="H79" s="31"/>
      <c r="I79" s="34"/>
      <c r="J79" s="29"/>
      <c r="K79" s="29"/>
      <c r="L79" s="61"/>
      <c r="M79" s="29"/>
      <c r="N79" s="34"/>
      <c r="O79" s="75"/>
      <c r="P79" s="29"/>
      <c r="Q79" s="29"/>
      <c r="R79" s="29"/>
      <c r="S79" s="29"/>
      <c r="T79" s="34"/>
      <c r="U79" s="31"/>
    </row>
    <row r="80" ht="17.25">
      <c r="C80" s="45"/>
    </row>
    <row r="81" ht="17.25">
      <c r="C81" s="45"/>
    </row>
    <row r="82" ht="26.25" customHeight="1">
      <c r="C82" s="45"/>
    </row>
    <row r="83" ht="17.25">
      <c r="C83" s="45"/>
    </row>
    <row r="84" spans="3:17" ht="17.25">
      <c r="C84" s="45"/>
      <c r="I84" s="11" t="s">
        <v>979</v>
      </c>
      <c r="J84" s="11"/>
      <c r="K84" s="11"/>
      <c r="L84" s="11"/>
      <c r="M84" s="12" t="s">
        <v>486</v>
      </c>
      <c r="N84" s="11"/>
      <c r="O84" s="37"/>
      <c r="P84" s="61" t="s">
        <v>129</v>
      </c>
      <c r="Q84" s="29"/>
    </row>
    <row r="85" ht="17.25">
      <c r="C85" s="45"/>
    </row>
    <row r="86" spans="1:20" ht="18" thickBot="1">
      <c r="A86" s="4"/>
      <c r="B86" s="4"/>
      <c r="C86" s="46"/>
      <c r="D86" s="4"/>
      <c r="E86" s="4"/>
      <c r="F86" s="4"/>
      <c r="G86" s="4"/>
      <c r="H86" s="4"/>
      <c r="I86" s="15"/>
      <c r="J86" s="15"/>
      <c r="K86" s="15"/>
      <c r="L86" s="15"/>
      <c r="M86" s="15"/>
      <c r="N86" s="15"/>
      <c r="O86" s="15"/>
      <c r="P86" s="15"/>
      <c r="Q86" s="29"/>
      <c r="R86" s="29"/>
      <c r="S86" s="29"/>
      <c r="T86" s="29"/>
    </row>
    <row r="87" spans="1:21" ht="18" thickBot="1">
      <c r="A87" s="5"/>
      <c r="B87" s="4"/>
      <c r="C87" s="46"/>
      <c r="D87" s="4"/>
      <c r="E87" s="4"/>
      <c r="F87" s="4"/>
      <c r="G87" s="27" t="s">
        <v>138</v>
      </c>
      <c r="H87" s="28"/>
      <c r="I87" s="158" t="s">
        <v>150</v>
      </c>
      <c r="J87" s="159"/>
      <c r="K87" s="159"/>
      <c r="L87" s="160"/>
      <c r="M87" s="158" t="s">
        <v>151</v>
      </c>
      <c r="N87" s="159"/>
      <c r="O87" s="159"/>
      <c r="P87" s="160"/>
      <c r="Q87" s="60"/>
      <c r="R87" s="51"/>
      <c r="S87" s="51"/>
      <c r="T87" s="51"/>
      <c r="U87" s="31"/>
    </row>
    <row r="88" spans="1:21" ht="18" thickBot="1">
      <c r="A88" s="5"/>
      <c r="B88" s="7" t="s">
        <v>118</v>
      </c>
      <c r="C88" s="44" t="s">
        <v>98</v>
      </c>
      <c r="D88" s="7" t="s">
        <v>119</v>
      </c>
      <c r="E88" s="7" t="s">
        <v>133</v>
      </c>
      <c r="F88" s="7" t="s">
        <v>156</v>
      </c>
      <c r="G88" s="7" t="s">
        <v>609</v>
      </c>
      <c r="H88" s="7" t="s">
        <v>610</v>
      </c>
      <c r="I88" s="18" t="s">
        <v>136</v>
      </c>
      <c r="J88" s="19" t="s">
        <v>121</v>
      </c>
      <c r="K88" s="19" t="s">
        <v>137</v>
      </c>
      <c r="L88" s="19" t="s">
        <v>122</v>
      </c>
      <c r="M88" s="18" t="s">
        <v>136</v>
      </c>
      <c r="N88" s="19" t="s">
        <v>123</v>
      </c>
      <c r="O88" s="19" t="s">
        <v>137</v>
      </c>
      <c r="P88" s="19" t="s">
        <v>122</v>
      </c>
      <c r="Q88" s="60"/>
      <c r="R88" s="51"/>
      <c r="S88" s="51"/>
      <c r="T88" s="51"/>
      <c r="U88" s="31"/>
    </row>
    <row r="89" spans="1:21" ht="17.25">
      <c r="A89" s="8">
        <v>61</v>
      </c>
      <c r="B89" s="133"/>
      <c r="C89" s="134"/>
      <c r="D89" s="133"/>
      <c r="E89" s="135"/>
      <c r="F89" s="113"/>
      <c r="G89" s="106"/>
      <c r="H89" s="106"/>
      <c r="I89" s="143"/>
      <c r="J89" s="26">
        <f aca="true" t="shared" si="4" ref="J89:J118">IF(I89="","",VLOOKUP(LEFT(I89,5),kyougi,2,1))</f>
      </c>
      <c r="K89" s="146"/>
      <c r="L89" s="120"/>
      <c r="M89" s="143"/>
      <c r="N89" s="26">
        <f aca="true" t="shared" si="5" ref="N89:N118">IF(M89="","",VLOOKUP(LEFT(M89,5),kyougi,2,1))</f>
      </c>
      <c r="O89" s="146"/>
      <c r="P89" s="120"/>
      <c r="Q89" s="23"/>
      <c r="R89" s="52"/>
      <c r="S89" s="29"/>
      <c r="T89" s="29"/>
      <c r="U89" s="31"/>
    </row>
    <row r="90" spans="1:21" ht="17.25">
      <c r="A90" s="8">
        <v>62</v>
      </c>
      <c r="B90" s="133"/>
      <c r="C90" s="134"/>
      <c r="D90" s="133"/>
      <c r="E90" s="135"/>
      <c r="F90" s="113"/>
      <c r="G90" s="106"/>
      <c r="H90" s="106"/>
      <c r="I90" s="143"/>
      <c r="J90" s="20">
        <f t="shared" si="4"/>
      </c>
      <c r="K90" s="146"/>
      <c r="L90" s="120"/>
      <c r="M90" s="143"/>
      <c r="N90" s="20">
        <f t="shared" si="5"/>
      </c>
      <c r="O90" s="146"/>
      <c r="P90" s="120"/>
      <c r="Q90" s="23"/>
      <c r="R90" s="29"/>
      <c r="S90" s="29"/>
      <c r="T90" s="29"/>
      <c r="U90" s="31"/>
    </row>
    <row r="91" spans="1:21" ht="17.25">
      <c r="A91" s="8">
        <v>63</v>
      </c>
      <c r="B91" s="133"/>
      <c r="C91" s="134"/>
      <c r="D91" s="133"/>
      <c r="E91" s="135"/>
      <c r="F91" s="113"/>
      <c r="G91" s="106"/>
      <c r="H91" s="106"/>
      <c r="I91" s="143"/>
      <c r="J91" s="20">
        <f t="shared" si="4"/>
      </c>
      <c r="K91" s="146"/>
      <c r="L91" s="120"/>
      <c r="M91" s="143"/>
      <c r="N91" s="20">
        <f t="shared" si="5"/>
      </c>
      <c r="O91" s="146"/>
      <c r="P91" s="120"/>
      <c r="Q91" s="23"/>
      <c r="R91" s="29"/>
      <c r="S91" s="29"/>
      <c r="T91" s="29"/>
      <c r="U91" s="31"/>
    </row>
    <row r="92" spans="1:21" ht="17.25">
      <c r="A92" s="8">
        <v>64</v>
      </c>
      <c r="B92" s="133"/>
      <c r="C92" s="134"/>
      <c r="D92" s="133"/>
      <c r="E92" s="135"/>
      <c r="F92" s="113"/>
      <c r="G92" s="106"/>
      <c r="H92" s="106"/>
      <c r="I92" s="143"/>
      <c r="J92" s="20">
        <f t="shared" si="4"/>
      </c>
      <c r="K92" s="146"/>
      <c r="L92" s="120"/>
      <c r="M92" s="143"/>
      <c r="N92" s="20">
        <f t="shared" si="5"/>
      </c>
      <c r="O92" s="146"/>
      <c r="P92" s="120"/>
      <c r="Q92" s="23"/>
      <c r="R92" s="29"/>
      <c r="S92" s="29"/>
      <c r="T92" s="29"/>
      <c r="U92" s="31"/>
    </row>
    <row r="93" spans="1:21" ht="17.25">
      <c r="A93" s="9">
        <v>65</v>
      </c>
      <c r="B93" s="136"/>
      <c r="C93" s="137"/>
      <c r="D93" s="136"/>
      <c r="E93" s="138"/>
      <c r="F93" s="114"/>
      <c r="G93" s="108"/>
      <c r="H93" s="111"/>
      <c r="I93" s="144"/>
      <c r="J93" s="21">
        <f t="shared" si="4"/>
      </c>
      <c r="K93" s="147"/>
      <c r="L93" s="121"/>
      <c r="M93" s="144"/>
      <c r="N93" s="21">
        <f t="shared" si="5"/>
      </c>
      <c r="O93" s="147"/>
      <c r="P93" s="121"/>
      <c r="Q93" s="23"/>
      <c r="R93" s="29"/>
      <c r="S93" s="29"/>
      <c r="T93" s="29"/>
      <c r="U93" s="31"/>
    </row>
    <row r="94" spans="1:21" ht="17.25">
      <c r="A94" s="8">
        <v>66</v>
      </c>
      <c r="B94" s="133"/>
      <c r="C94" s="134"/>
      <c r="D94" s="133"/>
      <c r="E94" s="139"/>
      <c r="F94" s="115"/>
      <c r="G94" s="109"/>
      <c r="H94" s="112"/>
      <c r="I94" s="143"/>
      <c r="J94" s="20">
        <f t="shared" si="4"/>
      </c>
      <c r="K94" s="146"/>
      <c r="L94" s="120"/>
      <c r="M94" s="143"/>
      <c r="N94" s="20">
        <f t="shared" si="5"/>
      </c>
      <c r="O94" s="146"/>
      <c r="P94" s="120"/>
      <c r="Q94" s="23"/>
      <c r="R94" s="29"/>
      <c r="S94" s="29"/>
      <c r="T94" s="29"/>
      <c r="U94" s="31"/>
    </row>
    <row r="95" spans="1:21" ht="17.25">
      <c r="A95" s="8">
        <v>67</v>
      </c>
      <c r="B95" s="133"/>
      <c r="C95" s="134"/>
      <c r="D95" s="133"/>
      <c r="E95" s="135"/>
      <c r="F95" s="113"/>
      <c r="G95" s="106"/>
      <c r="H95" s="106"/>
      <c r="I95" s="143"/>
      <c r="J95" s="20">
        <f t="shared" si="4"/>
      </c>
      <c r="K95" s="146"/>
      <c r="L95" s="120"/>
      <c r="M95" s="143"/>
      <c r="N95" s="20">
        <f t="shared" si="5"/>
      </c>
      <c r="O95" s="146"/>
      <c r="P95" s="120"/>
      <c r="Q95" s="23"/>
      <c r="R95" s="29"/>
      <c r="S95" s="29"/>
      <c r="T95" s="29"/>
      <c r="U95" s="31"/>
    </row>
    <row r="96" spans="1:21" ht="17.25">
      <c r="A96" s="8">
        <v>68</v>
      </c>
      <c r="B96" s="133"/>
      <c r="C96" s="134"/>
      <c r="D96" s="133"/>
      <c r="E96" s="135"/>
      <c r="F96" s="113"/>
      <c r="G96" s="106"/>
      <c r="H96" s="106"/>
      <c r="I96" s="143"/>
      <c r="J96" s="20">
        <f t="shared" si="4"/>
      </c>
      <c r="K96" s="146"/>
      <c r="L96" s="120"/>
      <c r="M96" s="143"/>
      <c r="N96" s="20">
        <f t="shared" si="5"/>
      </c>
      <c r="O96" s="146"/>
      <c r="P96" s="120"/>
      <c r="Q96" s="23"/>
      <c r="R96" s="29"/>
      <c r="S96" s="29"/>
      <c r="T96" s="29"/>
      <c r="U96" s="31"/>
    </row>
    <row r="97" spans="1:21" ht="17.25">
      <c r="A97" s="8">
        <v>69</v>
      </c>
      <c r="B97" s="133"/>
      <c r="C97" s="134"/>
      <c r="D97" s="133"/>
      <c r="E97" s="135"/>
      <c r="F97" s="113"/>
      <c r="G97" s="106"/>
      <c r="H97" s="106"/>
      <c r="I97" s="143"/>
      <c r="J97" s="20">
        <f t="shared" si="4"/>
      </c>
      <c r="K97" s="146"/>
      <c r="L97" s="120"/>
      <c r="M97" s="143"/>
      <c r="N97" s="20">
        <f t="shared" si="5"/>
      </c>
      <c r="O97" s="146"/>
      <c r="P97" s="120"/>
      <c r="Q97" s="23"/>
      <c r="R97" s="29"/>
      <c r="S97" s="29"/>
      <c r="T97" s="29"/>
      <c r="U97" s="31"/>
    </row>
    <row r="98" spans="1:21" ht="18" thickBot="1">
      <c r="A98" s="5">
        <v>70</v>
      </c>
      <c r="B98" s="140"/>
      <c r="C98" s="141"/>
      <c r="D98" s="140"/>
      <c r="E98" s="142"/>
      <c r="F98" s="116"/>
      <c r="G98" s="110"/>
      <c r="H98" s="110"/>
      <c r="I98" s="145"/>
      <c r="J98" s="22">
        <f t="shared" si="4"/>
      </c>
      <c r="K98" s="148"/>
      <c r="L98" s="122"/>
      <c r="M98" s="145"/>
      <c r="N98" s="22">
        <f t="shared" si="5"/>
      </c>
      <c r="O98" s="148"/>
      <c r="P98" s="122"/>
      <c r="Q98" s="23"/>
      <c r="R98" s="29"/>
      <c r="S98" s="29"/>
      <c r="T98" s="29"/>
      <c r="U98" s="31"/>
    </row>
    <row r="99" spans="1:21" ht="17.25">
      <c r="A99" s="8">
        <v>71</v>
      </c>
      <c r="B99" s="135"/>
      <c r="C99" s="134"/>
      <c r="D99" s="135"/>
      <c r="E99" s="135"/>
      <c r="F99" s="113"/>
      <c r="G99" s="106"/>
      <c r="H99" s="106"/>
      <c r="I99" s="143"/>
      <c r="J99" s="26">
        <f t="shared" si="4"/>
      </c>
      <c r="K99" s="146"/>
      <c r="L99" s="120"/>
      <c r="M99" s="143"/>
      <c r="N99" s="26">
        <f t="shared" si="5"/>
      </c>
      <c r="O99" s="146"/>
      <c r="P99" s="120"/>
      <c r="Q99" s="23"/>
      <c r="R99" s="52"/>
      <c r="S99" s="29"/>
      <c r="T99" s="29"/>
      <c r="U99" s="31"/>
    </row>
    <row r="100" spans="1:21" ht="17.25">
      <c r="A100" s="8">
        <v>72</v>
      </c>
      <c r="B100" s="135"/>
      <c r="C100" s="134"/>
      <c r="D100" s="135"/>
      <c r="E100" s="135"/>
      <c r="F100" s="113"/>
      <c r="G100" s="106"/>
      <c r="H100" s="106"/>
      <c r="I100" s="143"/>
      <c r="J100" s="20">
        <f t="shared" si="4"/>
      </c>
      <c r="K100" s="146"/>
      <c r="L100" s="120"/>
      <c r="M100" s="143"/>
      <c r="N100" s="20">
        <f t="shared" si="5"/>
      </c>
      <c r="O100" s="146"/>
      <c r="P100" s="120"/>
      <c r="Q100" s="23"/>
      <c r="R100" s="29"/>
      <c r="S100" s="29"/>
      <c r="T100" s="29"/>
      <c r="U100" s="31"/>
    </row>
    <row r="101" spans="1:21" ht="17.25">
      <c r="A101" s="8">
        <v>73</v>
      </c>
      <c r="B101" s="135"/>
      <c r="C101" s="134"/>
      <c r="D101" s="135"/>
      <c r="E101" s="135"/>
      <c r="F101" s="113"/>
      <c r="G101" s="106"/>
      <c r="H101" s="106"/>
      <c r="I101" s="143"/>
      <c r="J101" s="20">
        <f t="shared" si="4"/>
      </c>
      <c r="K101" s="146"/>
      <c r="L101" s="120"/>
      <c r="M101" s="143"/>
      <c r="N101" s="20">
        <f t="shared" si="5"/>
      </c>
      <c r="O101" s="146"/>
      <c r="P101" s="120"/>
      <c r="Q101" s="23"/>
      <c r="R101" s="29"/>
      <c r="S101" s="29"/>
      <c r="T101" s="29"/>
      <c r="U101" s="31"/>
    </row>
    <row r="102" spans="1:21" ht="17.25">
      <c r="A102" s="8">
        <v>74</v>
      </c>
      <c r="B102" s="135"/>
      <c r="C102" s="134"/>
      <c r="D102" s="135"/>
      <c r="E102" s="135"/>
      <c r="F102" s="113"/>
      <c r="G102" s="106"/>
      <c r="H102" s="106"/>
      <c r="I102" s="143"/>
      <c r="J102" s="20">
        <f t="shared" si="4"/>
      </c>
      <c r="K102" s="146"/>
      <c r="L102" s="120"/>
      <c r="M102" s="143"/>
      <c r="N102" s="20">
        <f t="shared" si="5"/>
      </c>
      <c r="O102" s="146"/>
      <c r="P102" s="120"/>
      <c r="Q102" s="23"/>
      <c r="R102" s="29"/>
      <c r="S102" s="29"/>
      <c r="T102" s="29"/>
      <c r="U102" s="31"/>
    </row>
    <row r="103" spans="1:21" ht="17.25">
      <c r="A103" s="9">
        <v>75</v>
      </c>
      <c r="B103" s="136"/>
      <c r="C103" s="137"/>
      <c r="D103" s="136"/>
      <c r="E103" s="138"/>
      <c r="F103" s="114"/>
      <c r="G103" s="107"/>
      <c r="H103" s="107"/>
      <c r="I103" s="144"/>
      <c r="J103" s="21">
        <f t="shared" si="4"/>
      </c>
      <c r="K103" s="147"/>
      <c r="L103" s="121"/>
      <c r="M103" s="144"/>
      <c r="N103" s="21">
        <f t="shared" si="5"/>
      </c>
      <c r="O103" s="147"/>
      <c r="P103" s="121"/>
      <c r="Q103" s="23"/>
      <c r="R103" s="29"/>
      <c r="S103" s="29"/>
      <c r="T103" s="29"/>
      <c r="U103" s="31"/>
    </row>
    <row r="104" spans="1:21" ht="17.25">
      <c r="A104" s="8">
        <v>76</v>
      </c>
      <c r="B104" s="135"/>
      <c r="C104" s="134"/>
      <c r="D104" s="135"/>
      <c r="E104" s="139"/>
      <c r="F104" s="115"/>
      <c r="G104" s="106"/>
      <c r="H104" s="106"/>
      <c r="I104" s="143"/>
      <c r="J104" s="20">
        <f t="shared" si="4"/>
      </c>
      <c r="K104" s="146"/>
      <c r="L104" s="120"/>
      <c r="M104" s="143"/>
      <c r="N104" s="20">
        <f t="shared" si="5"/>
      </c>
      <c r="O104" s="146"/>
      <c r="P104" s="120"/>
      <c r="Q104" s="23"/>
      <c r="R104" s="29"/>
      <c r="S104" s="29"/>
      <c r="T104" s="29"/>
      <c r="U104" s="31"/>
    </row>
    <row r="105" spans="1:21" ht="17.25">
      <c r="A105" s="8">
        <v>77</v>
      </c>
      <c r="B105" s="135"/>
      <c r="C105" s="134"/>
      <c r="D105" s="135"/>
      <c r="E105" s="135"/>
      <c r="F105" s="113"/>
      <c r="G105" s="106"/>
      <c r="H105" s="106"/>
      <c r="I105" s="143"/>
      <c r="J105" s="20">
        <f t="shared" si="4"/>
      </c>
      <c r="K105" s="146"/>
      <c r="L105" s="120"/>
      <c r="M105" s="143"/>
      <c r="N105" s="20">
        <f t="shared" si="5"/>
      </c>
      <c r="O105" s="146"/>
      <c r="P105" s="120"/>
      <c r="Q105" s="23"/>
      <c r="R105" s="29"/>
      <c r="S105" s="29"/>
      <c r="T105" s="29"/>
      <c r="U105" s="31"/>
    </row>
    <row r="106" spans="1:21" ht="17.25">
      <c r="A106" s="8">
        <v>78</v>
      </c>
      <c r="B106" s="135"/>
      <c r="C106" s="134"/>
      <c r="D106" s="135"/>
      <c r="E106" s="135"/>
      <c r="F106" s="113"/>
      <c r="G106" s="106"/>
      <c r="H106" s="106"/>
      <c r="I106" s="143"/>
      <c r="J106" s="20">
        <f t="shared" si="4"/>
      </c>
      <c r="K106" s="146"/>
      <c r="L106" s="120"/>
      <c r="M106" s="143"/>
      <c r="N106" s="20">
        <f t="shared" si="5"/>
      </c>
      <c r="O106" s="146"/>
      <c r="P106" s="120"/>
      <c r="Q106" s="23"/>
      <c r="R106" s="29"/>
      <c r="S106" s="29"/>
      <c r="T106" s="29"/>
      <c r="U106" s="31"/>
    </row>
    <row r="107" spans="1:21" ht="17.25">
      <c r="A107" s="8">
        <v>79</v>
      </c>
      <c r="B107" s="135"/>
      <c r="C107" s="134"/>
      <c r="D107" s="135"/>
      <c r="E107" s="135"/>
      <c r="F107" s="113"/>
      <c r="G107" s="106"/>
      <c r="H107" s="106"/>
      <c r="I107" s="143"/>
      <c r="J107" s="20">
        <f t="shared" si="4"/>
      </c>
      <c r="K107" s="146"/>
      <c r="L107" s="120"/>
      <c r="M107" s="143"/>
      <c r="N107" s="20">
        <f t="shared" si="5"/>
      </c>
      <c r="O107" s="146"/>
      <c r="P107" s="120"/>
      <c r="Q107" s="23"/>
      <c r="R107" s="29"/>
      <c r="S107" s="29"/>
      <c r="T107" s="29"/>
      <c r="U107" s="31"/>
    </row>
    <row r="108" spans="1:21" ht="18" thickBot="1">
      <c r="A108" s="5">
        <v>80</v>
      </c>
      <c r="B108" s="142"/>
      <c r="C108" s="141"/>
      <c r="D108" s="142"/>
      <c r="E108" s="142"/>
      <c r="F108" s="117"/>
      <c r="G108" s="110"/>
      <c r="H108" s="110"/>
      <c r="I108" s="145"/>
      <c r="J108" s="22">
        <f t="shared" si="4"/>
      </c>
      <c r="K108" s="148"/>
      <c r="L108" s="122"/>
      <c r="M108" s="145"/>
      <c r="N108" s="22">
        <f t="shared" si="5"/>
      </c>
      <c r="O108" s="148"/>
      <c r="P108" s="122"/>
      <c r="Q108" s="23"/>
      <c r="R108" s="29"/>
      <c r="S108" s="29"/>
      <c r="T108" s="29"/>
      <c r="U108" s="31"/>
    </row>
    <row r="109" spans="1:21" ht="17.25">
      <c r="A109" s="8">
        <v>81</v>
      </c>
      <c r="B109" s="135"/>
      <c r="C109" s="134"/>
      <c r="D109" s="135"/>
      <c r="E109" s="135"/>
      <c r="F109" s="118"/>
      <c r="G109" s="106"/>
      <c r="H109" s="106"/>
      <c r="I109" s="143"/>
      <c r="J109" s="26">
        <f t="shared" si="4"/>
      </c>
      <c r="K109" s="146"/>
      <c r="L109" s="120"/>
      <c r="M109" s="143"/>
      <c r="N109" s="26">
        <f t="shared" si="5"/>
      </c>
      <c r="O109" s="146"/>
      <c r="P109" s="120"/>
      <c r="Q109" s="23"/>
      <c r="R109" s="52"/>
      <c r="S109" s="29"/>
      <c r="T109" s="29"/>
      <c r="U109" s="31"/>
    </row>
    <row r="110" spans="1:21" ht="17.25">
      <c r="A110" s="8">
        <v>82</v>
      </c>
      <c r="B110" s="135"/>
      <c r="C110" s="134"/>
      <c r="D110" s="135"/>
      <c r="E110" s="135"/>
      <c r="F110" s="113"/>
      <c r="G110" s="106"/>
      <c r="H110" s="106"/>
      <c r="I110" s="143"/>
      <c r="J110" s="20">
        <f t="shared" si="4"/>
      </c>
      <c r="K110" s="146"/>
      <c r="L110" s="120"/>
      <c r="M110" s="143"/>
      <c r="N110" s="20">
        <f t="shared" si="5"/>
      </c>
      <c r="O110" s="146"/>
      <c r="P110" s="120"/>
      <c r="Q110" s="23"/>
      <c r="R110" s="29"/>
      <c r="S110" s="29"/>
      <c r="T110" s="29"/>
      <c r="U110" s="31"/>
    </row>
    <row r="111" spans="1:21" ht="17.25">
      <c r="A111" s="8">
        <v>83</v>
      </c>
      <c r="B111" s="135"/>
      <c r="C111" s="134"/>
      <c r="D111" s="135"/>
      <c r="E111" s="135"/>
      <c r="F111" s="113"/>
      <c r="G111" s="106"/>
      <c r="H111" s="106"/>
      <c r="I111" s="143"/>
      <c r="J111" s="20">
        <f t="shared" si="4"/>
      </c>
      <c r="K111" s="146"/>
      <c r="L111" s="120"/>
      <c r="M111" s="143"/>
      <c r="N111" s="20">
        <f t="shared" si="5"/>
      </c>
      <c r="O111" s="146"/>
      <c r="P111" s="120"/>
      <c r="Q111" s="23"/>
      <c r="R111" s="29"/>
      <c r="S111" s="29"/>
      <c r="T111" s="29"/>
      <c r="U111" s="31"/>
    </row>
    <row r="112" spans="1:21" ht="17.25">
      <c r="A112" s="8">
        <v>84</v>
      </c>
      <c r="B112" s="135"/>
      <c r="C112" s="134"/>
      <c r="D112" s="135"/>
      <c r="E112" s="135"/>
      <c r="F112" s="113"/>
      <c r="G112" s="106"/>
      <c r="H112" s="106"/>
      <c r="I112" s="143"/>
      <c r="J112" s="20">
        <f t="shared" si="4"/>
      </c>
      <c r="K112" s="146"/>
      <c r="L112" s="120"/>
      <c r="M112" s="143"/>
      <c r="N112" s="20">
        <f t="shared" si="5"/>
      </c>
      <c r="O112" s="146"/>
      <c r="P112" s="120"/>
      <c r="Q112" s="23"/>
      <c r="R112" s="29"/>
      <c r="S112" s="29"/>
      <c r="T112" s="29"/>
      <c r="U112" s="31"/>
    </row>
    <row r="113" spans="1:21" ht="17.25">
      <c r="A113" s="9">
        <v>85</v>
      </c>
      <c r="B113" s="136"/>
      <c r="C113" s="137"/>
      <c r="D113" s="136"/>
      <c r="E113" s="138"/>
      <c r="F113" s="119"/>
      <c r="G113" s="107"/>
      <c r="H113" s="107"/>
      <c r="I113" s="144"/>
      <c r="J113" s="21">
        <f t="shared" si="4"/>
      </c>
      <c r="K113" s="147"/>
      <c r="L113" s="121"/>
      <c r="M113" s="144"/>
      <c r="N113" s="21">
        <f t="shared" si="5"/>
      </c>
      <c r="O113" s="147"/>
      <c r="P113" s="121"/>
      <c r="Q113" s="23"/>
      <c r="R113" s="29"/>
      <c r="S113" s="29"/>
      <c r="T113" s="29"/>
      <c r="U113" s="31"/>
    </row>
    <row r="114" spans="1:21" ht="17.25">
      <c r="A114" s="8">
        <v>86</v>
      </c>
      <c r="B114" s="135"/>
      <c r="C114" s="134"/>
      <c r="D114" s="135"/>
      <c r="E114" s="139"/>
      <c r="F114" s="113"/>
      <c r="G114" s="106"/>
      <c r="H114" s="106"/>
      <c r="I114" s="143"/>
      <c r="J114" s="20">
        <f t="shared" si="4"/>
      </c>
      <c r="K114" s="146"/>
      <c r="L114" s="120"/>
      <c r="M114" s="143"/>
      <c r="N114" s="20">
        <f t="shared" si="5"/>
      </c>
      <c r="O114" s="146"/>
      <c r="P114" s="120"/>
      <c r="Q114" s="23"/>
      <c r="R114" s="29"/>
      <c r="S114" s="29"/>
      <c r="T114" s="29"/>
      <c r="U114" s="31"/>
    </row>
    <row r="115" spans="1:21" ht="17.25">
      <c r="A115" s="8">
        <v>87</v>
      </c>
      <c r="B115" s="135"/>
      <c r="C115" s="134"/>
      <c r="D115" s="135"/>
      <c r="E115" s="135"/>
      <c r="F115" s="113"/>
      <c r="G115" s="106"/>
      <c r="H115" s="106"/>
      <c r="I115" s="143"/>
      <c r="J115" s="20">
        <f t="shared" si="4"/>
      </c>
      <c r="K115" s="146"/>
      <c r="L115" s="120"/>
      <c r="M115" s="143"/>
      <c r="N115" s="20">
        <f t="shared" si="5"/>
      </c>
      <c r="O115" s="146"/>
      <c r="P115" s="120"/>
      <c r="Q115" s="23"/>
      <c r="R115" s="29"/>
      <c r="S115" s="29"/>
      <c r="T115" s="29"/>
      <c r="U115" s="31"/>
    </row>
    <row r="116" spans="1:21" ht="17.25">
      <c r="A116" s="8">
        <v>88</v>
      </c>
      <c r="B116" s="135"/>
      <c r="C116" s="134"/>
      <c r="D116" s="135"/>
      <c r="E116" s="135"/>
      <c r="F116" s="113"/>
      <c r="G116" s="106"/>
      <c r="H116" s="106"/>
      <c r="I116" s="143"/>
      <c r="J116" s="20">
        <f t="shared" si="4"/>
      </c>
      <c r="K116" s="146"/>
      <c r="L116" s="120"/>
      <c r="M116" s="143"/>
      <c r="N116" s="20">
        <f t="shared" si="5"/>
      </c>
      <c r="O116" s="146"/>
      <c r="P116" s="120"/>
      <c r="Q116" s="23"/>
      <c r="R116" s="29"/>
      <c r="S116" s="29"/>
      <c r="T116" s="29"/>
      <c r="U116" s="31"/>
    </row>
    <row r="117" spans="1:21" ht="17.25">
      <c r="A117" s="8">
        <v>89</v>
      </c>
      <c r="B117" s="135"/>
      <c r="C117" s="134"/>
      <c r="D117" s="135"/>
      <c r="E117" s="135"/>
      <c r="F117" s="113"/>
      <c r="G117" s="106"/>
      <c r="H117" s="106"/>
      <c r="I117" s="143"/>
      <c r="J117" s="20">
        <f t="shared" si="4"/>
      </c>
      <c r="K117" s="146"/>
      <c r="L117" s="120"/>
      <c r="M117" s="143"/>
      <c r="N117" s="20">
        <f t="shared" si="5"/>
      </c>
      <c r="O117" s="146"/>
      <c r="P117" s="120"/>
      <c r="Q117" s="23"/>
      <c r="R117" s="29"/>
      <c r="S117" s="29"/>
      <c r="T117" s="29"/>
      <c r="U117" s="31"/>
    </row>
    <row r="118" spans="1:21" ht="18" thickBot="1">
      <c r="A118" s="5">
        <v>90</v>
      </c>
      <c r="B118" s="142"/>
      <c r="C118" s="141"/>
      <c r="D118" s="142"/>
      <c r="E118" s="142"/>
      <c r="F118" s="116"/>
      <c r="G118" s="110"/>
      <c r="H118" s="110"/>
      <c r="I118" s="145"/>
      <c r="J118" s="22">
        <f t="shared" si="4"/>
      </c>
      <c r="K118" s="148"/>
      <c r="L118" s="122"/>
      <c r="M118" s="145"/>
      <c r="N118" s="22">
        <f t="shared" si="5"/>
      </c>
      <c r="O118" s="148"/>
      <c r="P118" s="122"/>
      <c r="Q118" s="23"/>
      <c r="R118" s="29"/>
      <c r="S118" s="29"/>
      <c r="T118" s="29"/>
      <c r="U118" s="31"/>
    </row>
    <row r="119" spans="1:21" ht="17.25">
      <c r="A119" s="39"/>
      <c r="B119" s="69"/>
      <c r="C119" s="69"/>
      <c r="D119" s="69"/>
      <c r="E119" s="39"/>
      <c r="F119" s="39"/>
      <c r="G119" s="39"/>
      <c r="H119" s="39"/>
      <c r="I119" s="71"/>
      <c r="J119" s="42"/>
      <c r="K119" s="42"/>
      <c r="L119" s="72"/>
      <c r="M119" s="42"/>
      <c r="N119" s="71"/>
      <c r="O119" s="42"/>
      <c r="P119" s="73"/>
      <c r="Q119" s="37"/>
      <c r="R119" s="29"/>
      <c r="S119" s="37"/>
      <c r="T119" s="37"/>
      <c r="U119" s="31"/>
    </row>
    <row r="120" spans="1:21" ht="17.25">
      <c r="A120" s="32"/>
      <c r="B120" s="31"/>
      <c r="C120" s="31"/>
      <c r="D120" s="74"/>
      <c r="E120" s="31"/>
      <c r="F120" s="31"/>
      <c r="G120" s="31"/>
      <c r="H120" s="31"/>
      <c r="I120" s="34"/>
      <c r="J120" s="29"/>
      <c r="K120" s="29"/>
      <c r="L120" s="61"/>
      <c r="M120" s="29"/>
      <c r="N120" s="34"/>
      <c r="O120" s="75"/>
      <c r="P120" s="29"/>
      <c r="Q120" s="29"/>
      <c r="R120" s="29"/>
      <c r="S120" s="29"/>
      <c r="T120" s="34"/>
      <c r="U120" s="31"/>
    </row>
  </sheetData>
  <sheetProtection password="E761" sheet="1"/>
  <protectedRanges>
    <protectedRange sqref="D2:H3 J3:K3 M2:P3 B6:F35 I6:I35 K6:K35 M6:M35 O6:O35 O48:O77 M48:M77 K48:K77 I48:I77 B48:F77" name="範囲1"/>
    <protectedRange sqref="D2:H3 J3:K3 M2:P3 B6:I35 K6:M35 O6:P35 B48:I77 K48:M77 O48:P77 B89:I118 K89:M118 O89:P118" name="範囲2"/>
  </protectedRanges>
  <mergeCells count="12">
    <mergeCell ref="I87:L87"/>
    <mergeCell ref="M87:P87"/>
    <mergeCell ref="I4:L4"/>
    <mergeCell ref="M4:P4"/>
    <mergeCell ref="I46:L46"/>
    <mergeCell ref="M46:P46"/>
    <mergeCell ref="D2:H2"/>
    <mergeCell ref="D3:H3"/>
    <mergeCell ref="J3:K3"/>
    <mergeCell ref="M2:O2"/>
    <mergeCell ref="M3:P3"/>
    <mergeCell ref="A41:P41"/>
  </mergeCells>
  <dataValidations count="12">
    <dataValidation allowBlank="1" showInputMessage="1" showErrorMessage="1" imeMode="halfKatakana" sqref="D6:D35 D48:D77 D89:D118"/>
    <dataValidation allowBlank="1" showInputMessage="1" showErrorMessage="1" imeMode="halfAlpha" sqref="E6:F35 K6:K35 O6:O35 E48:F77 K48:K77 O48:O77 E89:F118 K89:K118 O89:O118"/>
    <dataValidation allowBlank="1" showInputMessage="1" showErrorMessage="1" imeMode="on" sqref="L6:L35 P6:P35 T6:T35 T89:T118 L48:L77 P48:P77 T48:T77 L89:L118 P89:P118"/>
    <dataValidation allowBlank="1" showInputMessage="1" showErrorMessage="1" imeMode="off" sqref="S89:S118 S48:S77"/>
    <dataValidation type="textLength" allowBlank="1" showInputMessage="1" showErrorMessage="1" prompt="漢字以外は半角です" error="氏名は6文字以内でお願い致します" imeMode="halfKatakana" sqref="B89:B118">
      <formula1>2</formula1>
      <formula2>13</formula2>
    </dataValidation>
    <dataValidation type="textLength" allowBlank="1" showInputMessage="1" showErrorMessage="1" prompt="種目コード＆種別を入力&#10;" error="種別を入力してください" sqref="Q89:Q118 Q48:Q77 Q6:Q35">
      <formula1>5</formula1>
      <formula2>5</formula2>
    </dataValidation>
    <dataValidation allowBlank="1" imeMode="off" sqref="C78:C88 C42:C47 C36 C38:C40"/>
    <dataValidation type="textLength" allowBlank="1" showInputMessage="1" showErrorMessage="1" prompt="漢字以外は半角です" error="氏名は6文字以内でお願い致します" imeMode="halfKatakana" sqref="B6:B35 B48:B77">
      <formula1>2</formula1>
      <formula2>13</formula2>
    </dataValidation>
    <dataValidation allowBlank="1" imeMode="halfAlpha" sqref="C6:C35 C48:C77 C89:C118"/>
    <dataValidation allowBlank="1" showInputMessage="1" showErrorMessage="1" imeMode="fullAlpha" sqref="G6:H35 G48:H77 G89:H118"/>
    <dataValidation allowBlank="1" showInputMessage="1" showErrorMessage="1" imeMode="hiragana" sqref="I1"/>
    <dataValidation type="textLength" allowBlank="1" showInputMessage="1" showErrorMessage="1" prompt="種目コード＆種別を入力&#10;" error="種別を入力してください" imeMode="halfAlpha" sqref="I6:I35 M6:M35 I48:I77 M48:M77 I89:I118 M89:M118">
      <formula1>5</formula1>
      <formula2>5</formula2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3"/>
  <rowBreaks count="1" manualBreakCount="1">
    <brk id="8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4.33203125" style="0" customWidth="1"/>
    <col min="6" max="6" width="7.41015625" style="0" bestFit="1" customWidth="1"/>
    <col min="7" max="7" width="5.08203125" style="0" bestFit="1" customWidth="1"/>
    <col min="8" max="10" width="14.08203125" style="0" bestFit="1" customWidth="1"/>
    <col min="11" max="11" width="3.08203125" style="0" bestFit="1" customWidth="1"/>
    <col min="12" max="12" width="4.08203125" style="0" bestFit="1" customWidth="1"/>
  </cols>
  <sheetData>
    <row r="1" spans="1:12" ht="17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135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</row>
    <row r="2" spans="1:12" ht="17.25">
      <c r="A2">
        <f>IF('申込一覧表A'!F6="","",'申込一覧表A'!E6*100000000+'申込一覧表A'!F6)</f>
      </c>
      <c r="B2">
        <f>IF('申込一覧表A'!B6="","",'申込一覧表A'!B6&amp;"("&amp;'申込一覧表A'!C6&amp;")")</f>
      </c>
      <c r="C2">
        <f>IF('申込一覧表A'!D6="","",'申込一覧表A'!D6)</f>
      </c>
      <c r="D2">
        <f>IF('申込一覧表A'!E6="","",'申込一覧表A'!E6)</f>
      </c>
      <c r="E2">
        <f>IF(A2="","",IF('申込一覧表A'!$D$1="","",VLOOKUP('申込一覧表A'!$D$1,koodo,5)))</f>
      </c>
      <c r="F2">
        <f>IF('申込一覧表A'!F6="","",'申込一覧表A'!$D$1)</f>
      </c>
      <c r="G2">
        <f>IF('申込一覧表A'!F6="","",'申込一覧表A'!F6)</f>
      </c>
      <c r="H2" s="33">
        <f>IF('申込一覧表A'!I6="","",'申込一覧表A'!I6&amp;" "&amp;'申込一覧表A'!K6)</f>
      </c>
      <c r="I2" s="33">
        <f>IF('申込一覧表A'!M6="","",'申込一覧表A'!M6&amp;" "&amp;'申込一覧表A'!O6)</f>
      </c>
      <c r="J2" s="33">
        <f>IF('申込一覧表A'!Q6="","",'申込一覧表A'!Q6&amp;" "&amp;'申込一覧表A'!S6)</f>
      </c>
      <c r="K2">
        <f>IF('申込一覧表A'!G6="","",'申込一覧表A'!G6)</f>
      </c>
      <c r="L2">
        <f>IF('申込一覧表A'!H6="","",'申込一覧表A'!H6)</f>
      </c>
    </row>
    <row r="3" spans="1:12" ht="17.25">
      <c r="A3">
        <f>IF('申込一覧表A'!F7="","",'申込一覧表A'!E7*100000000+'申込一覧表A'!F7)</f>
      </c>
      <c r="B3">
        <f>IF('申込一覧表A'!B7="","",'申込一覧表A'!B7&amp;"("&amp;'申込一覧表A'!C7&amp;")")</f>
      </c>
      <c r="C3">
        <f>IF('申込一覧表A'!D7="","",'申込一覧表A'!D7)</f>
      </c>
      <c r="D3">
        <f>IF('申込一覧表A'!E7="","",'申込一覧表A'!E7)</f>
      </c>
      <c r="E3">
        <f>IF(A3="","",IF('申込一覧表A'!$D$1="","",VLOOKUP('申込一覧表A'!$D$1,koodo,5)))</f>
      </c>
      <c r="F3">
        <f>IF('申込一覧表A'!F7="","",'申込一覧表A'!$D$1)</f>
      </c>
      <c r="G3">
        <f>IF('申込一覧表A'!F7="","",'申込一覧表A'!F7)</f>
      </c>
      <c r="H3" s="33">
        <f>IF('申込一覧表A'!I7="","",'申込一覧表A'!I7&amp;" "&amp;'申込一覧表A'!K7)</f>
      </c>
      <c r="I3" s="33">
        <f>IF('申込一覧表A'!M7="","",'申込一覧表A'!M7&amp;" "&amp;'申込一覧表A'!O7)</f>
      </c>
      <c r="J3" s="33">
        <f>IF('申込一覧表A'!Q7="","",'申込一覧表A'!Q7&amp;" "&amp;'申込一覧表A'!S7)</f>
      </c>
      <c r="K3">
        <f>IF('申込一覧表A'!G7="","",'申込一覧表A'!G7)</f>
      </c>
      <c r="L3">
        <f>IF('申込一覧表A'!H7="","",'申込一覧表A'!H7)</f>
      </c>
    </row>
    <row r="4" spans="1:12" ht="17.25">
      <c r="A4">
        <f>IF('申込一覧表A'!F8="","",'申込一覧表A'!E8*100000000+'申込一覧表A'!F8)</f>
      </c>
      <c r="B4">
        <f>IF('申込一覧表A'!B8="","",'申込一覧表A'!B8&amp;"("&amp;'申込一覧表A'!C8&amp;")")</f>
      </c>
      <c r="C4">
        <f>IF('申込一覧表A'!D8="","",'申込一覧表A'!D8)</f>
      </c>
      <c r="D4">
        <f>IF('申込一覧表A'!E8="","",'申込一覧表A'!E8)</f>
      </c>
      <c r="E4">
        <f>IF(A4="","",IF('申込一覧表A'!$D$1="","",VLOOKUP('申込一覧表A'!$D$1,koodo,5)))</f>
      </c>
      <c r="F4">
        <f>IF('申込一覧表A'!F8="","",'申込一覧表A'!$D$1)</f>
      </c>
      <c r="G4">
        <f>IF('申込一覧表A'!F8="","",'申込一覧表A'!F8)</f>
      </c>
      <c r="H4" s="33">
        <f>IF('申込一覧表A'!I8="","",'申込一覧表A'!I8&amp;" "&amp;'申込一覧表A'!K8)</f>
      </c>
      <c r="I4" s="33">
        <f>IF('申込一覧表A'!M8="","",'申込一覧表A'!M8&amp;" "&amp;'申込一覧表A'!O8)</f>
      </c>
      <c r="J4" s="33">
        <f>IF('申込一覧表A'!Q8="","",'申込一覧表A'!Q8&amp;" "&amp;'申込一覧表A'!S8)</f>
      </c>
      <c r="K4">
        <f>IF('申込一覧表A'!G8="","",'申込一覧表A'!G8)</f>
      </c>
      <c r="L4">
        <f>IF('申込一覧表A'!H8="","",'申込一覧表A'!H8)</f>
      </c>
    </row>
    <row r="5" spans="1:12" ht="17.25">
      <c r="A5">
        <f>IF('申込一覧表A'!F9="","",'申込一覧表A'!E9*100000000+'申込一覧表A'!F9)</f>
      </c>
      <c r="B5">
        <f>IF('申込一覧表A'!B9="","",'申込一覧表A'!B9&amp;"("&amp;'申込一覧表A'!C9&amp;")")</f>
      </c>
      <c r="C5">
        <f>IF('申込一覧表A'!D9="","",'申込一覧表A'!D9)</f>
      </c>
      <c r="D5">
        <f>IF('申込一覧表A'!E9="","",'申込一覧表A'!E9)</f>
      </c>
      <c r="E5">
        <f>IF(A5="","",IF('申込一覧表A'!$D$1="","",VLOOKUP('申込一覧表A'!$D$1,koodo,5)))</f>
      </c>
      <c r="F5">
        <f>IF('申込一覧表A'!F9="","",'申込一覧表A'!$D$1)</f>
      </c>
      <c r="G5">
        <f>IF('申込一覧表A'!F9="","",'申込一覧表A'!F9)</f>
      </c>
      <c r="H5" s="33">
        <f>IF('申込一覧表A'!I9="","",'申込一覧表A'!I9&amp;" "&amp;'申込一覧表A'!K9)</f>
      </c>
      <c r="I5" s="33">
        <f>IF('申込一覧表A'!M9="","",'申込一覧表A'!M9&amp;" "&amp;'申込一覧表A'!O9)</f>
      </c>
      <c r="J5" s="33">
        <f>IF('申込一覧表A'!Q9="","",'申込一覧表A'!Q9&amp;" "&amp;'申込一覧表A'!S9)</f>
      </c>
      <c r="K5">
        <f>IF('申込一覧表A'!G9="","",'申込一覧表A'!G9)</f>
      </c>
      <c r="L5">
        <f>IF('申込一覧表A'!H9="","",'申込一覧表A'!H9)</f>
      </c>
    </row>
    <row r="6" spans="1:12" ht="17.25">
      <c r="A6">
        <f>IF('申込一覧表A'!F10="","",'申込一覧表A'!E10*100000000+'申込一覧表A'!F10)</f>
      </c>
      <c r="B6">
        <f>IF('申込一覧表A'!B10="","",'申込一覧表A'!B10&amp;"("&amp;'申込一覧表A'!C10&amp;")")</f>
      </c>
      <c r="C6">
        <f>IF('申込一覧表A'!D10="","",'申込一覧表A'!D10)</f>
      </c>
      <c r="D6">
        <f>IF('申込一覧表A'!E10="","",'申込一覧表A'!E10)</f>
      </c>
      <c r="E6">
        <f>IF(A6="","",IF('申込一覧表A'!$D$1="","",VLOOKUP('申込一覧表A'!$D$1,koodo,5)))</f>
      </c>
      <c r="F6">
        <f>IF('申込一覧表A'!F10="","",'申込一覧表A'!$D$1)</f>
      </c>
      <c r="G6">
        <f>IF('申込一覧表A'!F10="","",'申込一覧表A'!F10)</f>
      </c>
      <c r="H6" s="33">
        <f>IF('申込一覧表A'!I10="","",'申込一覧表A'!I10&amp;" "&amp;'申込一覧表A'!K10)</f>
      </c>
      <c r="I6" s="33">
        <f>IF('申込一覧表A'!M10="","",'申込一覧表A'!M10&amp;" "&amp;'申込一覧表A'!O10)</f>
      </c>
      <c r="J6" s="33">
        <f>IF('申込一覧表A'!Q10="","",'申込一覧表A'!Q10&amp;" "&amp;'申込一覧表A'!S10)</f>
      </c>
      <c r="K6">
        <f>IF('申込一覧表A'!G10="","",'申込一覧表A'!G10)</f>
      </c>
      <c r="L6">
        <f>IF('申込一覧表A'!H10="","",'申込一覧表A'!H10)</f>
      </c>
    </row>
    <row r="7" spans="1:12" ht="17.25">
      <c r="A7">
        <f>IF('申込一覧表A'!F11="","",'申込一覧表A'!E11*100000000+'申込一覧表A'!F11)</f>
      </c>
      <c r="B7">
        <f>IF('申込一覧表A'!B11="","",'申込一覧表A'!B11&amp;"("&amp;'申込一覧表A'!C11&amp;")")</f>
      </c>
      <c r="C7">
        <f>IF('申込一覧表A'!D11="","",'申込一覧表A'!D11)</f>
      </c>
      <c r="D7">
        <f>IF('申込一覧表A'!E11="","",'申込一覧表A'!E11)</f>
      </c>
      <c r="E7">
        <f>IF(A7="","",IF('申込一覧表A'!$D$1="","",VLOOKUP('申込一覧表A'!$D$1,koodo,5)))</f>
      </c>
      <c r="F7">
        <f>IF('申込一覧表A'!F11="","",'申込一覧表A'!$D$1)</f>
      </c>
      <c r="G7">
        <f>IF('申込一覧表A'!F11="","",'申込一覧表A'!F11)</f>
      </c>
      <c r="H7" s="33">
        <f>IF('申込一覧表A'!I11="","",'申込一覧表A'!I11&amp;" "&amp;'申込一覧表A'!K11)</f>
      </c>
      <c r="I7" s="33">
        <f>IF('申込一覧表A'!M11="","",'申込一覧表A'!M11&amp;" "&amp;'申込一覧表A'!O11)</f>
      </c>
      <c r="J7" s="33">
        <f>IF('申込一覧表A'!Q11="","",'申込一覧表A'!Q11&amp;" "&amp;'申込一覧表A'!S11)</f>
      </c>
      <c r="K7">
        <f>IF('申込一覧表A'!G11="","",'申込一覧表A'!G11)</f>
      </c>
      <c r="L7">
        <f>IF('申込一覧表A'!H11="","",'申込一覧表A'!H11)</f>
      </c>
    </row>
    <row r="8" spans="1:12" ht="17.25">
      <c r="A8">
        <f>IF('申込一覧表A'!F12="","",'申込一覧表A'!E12*100000000+'申込一覧表A'!F12)</f>
      </c>
      <c r="B8">
        <f>IF('申込一覧表A'!B12="","",'申込一覧表A'!B12&amp;"("&amp;'申込一覧表A'!C12&amp;")")</f>
      </c>
      <c r="C8">
        <f>IF('申込一覧表A'!D12="","",'申込一覧表A'!D12)</f>
      </c>
      <c r="D8">
        <f>IF('申込一覧表A'!E12="","",'申込一覧表A'!E12)</f>
      </c>
      <c r="E8">
        <f>IF(A8="","",IF('申込一覧表A'!$D$1="","",VLOOKUP('申込一覧表A'!$D$1,koodo,5)))</f>
      </c>
      <c r="F8">
        <f>IF('申込一覧表A'!F12="","",'申込一覧表A'!$D$1)</f>
      </c>
      <c r="G8">
        <f>IF('申込一覧表A'!F12="","",'申込一覧表A'!F12)</f>
      </c>
      <c r="H8" s="33">
        <f>IF('申込一覧表A'!I12="","",'申込一覧表A'!I12&amp;" "&amp;'申込一覧表A'!K12)</f>
      </c>
      <c r="I8" s="33">
        <f>IF('申込一覧表A'!M12="","",'申込一覧表A'!M12&amp;" "&amp;'申込一覧表A'!O12)</f>
      </c>
      <c r="J8" s="33">
        <f>IF('申込一覧表A'!Q12="","",'申込一覧表A'!Q12&amp;" "&amp;'申込一覧表A'!S12)</f>
      </c>
      <c r="K8">
        <f>IF('申込一覧表A'!G12="","",'申込一覧表A'!G12)</f>
      </c>
      <c r="L8">
        <f>IF('申込一覧表A'!H12="","",'申込一覧表A'!H12)</f>
      </c>
    </row>
    <row r="9" spans="1:12" ht="17.25">
      <c r="A9">
        <f>IF('申込一覧表A'!F13="","",'申込一覧表A'!E13*100000000+'申込一覧表A'!F13)</f>
      </c>
      <c r="B9">
        <f>IF('申込一覧表A'!B13="","",'申込一覧表A'!B13&amp;"("&amp;'申込一覧表A'!C13&amp;")")</f>
      </c>
      <c r="C9">
        <f>IF('申込一覧表A'!D13="","",'申込一覧表A'!D13)</f>
      </c>
      <c r="D9">
        <f>IF('申込一覧表A'!E13="","",'申込一覧表A'!E13)</f>
      </c>
      <c r="E9">
        <f>IF(A9="","",IF('申込一覧表A'!$D$1="","",VLOOKUP('申込一覧表A'!$D$1,koodo,5)))</f>
      </c>
      <c r="F9">
        <f>IF('申込一覧表A'!F13="","",'申込一覧表A'!$D$1)</f>
      </c>
      <c r="G9">
        <f>IF('申込一覧表A'!F13="","",'申込一覧表A'!F13)</f>
      </c>
      <c r="H9" s="33">
        <f>IF('申込一覧表A'!I13="","",'申込一覧表A'!I13&amp;" "&amp;'申込一覧表A'!K13)</f>
      </c>
      <c r="I9" s="33">
        <f>IF('申込一覧表A'!M13="","",'申込一覧表A'!M13&amp;" "&amp;'申込一覧表A'!O13)</f>
      </c>
      <c r="J9" s="33">
        <f>IF('申込一覧表A'!Q13="","",'申込一覧表A'!Q13&amp;" "&amp;'申込一覧表A'!S13)</f>
      </c>
      <c r="K9">
        <f>IF('申込一覧表A'!G13="","",'申込一覧表A'!G13)</f>
      </c>
      <c r="L9">
        <f>IF('申込一覧表A'!H13="","",'申込一覧表A'!H13)</f>
      </c>
    </row>
    <row r="10" spans="1:12" ht="17.25">
      <c r="A10">
        <f>IF('申込一覧表A'!F14="","",'申込一覧表A'!E14*100000000+'申込一覧表A'!F14)</f>
      </c>
      <c r="B10">
        <f>IF('申込一覧表A'!B14="","",'申込一覧表A'!B14&amp;"("&amp;'申込一覧表A'!C14&amp;")")</f>
      </c>
      <c r="C10">
        <f>IF('申込一覧表A'!D14="","",'申込一覧表A'!D14)</f>
      </c>
      <c r="D10">
        <f>IF('申込一覧表A'!E14="","",'申込一覧表A'!E14)</f>
      </c>
      <c r="E10">
        <f>IF(A10="","",IF('申込一覧表A'!$D$1="","",VLOOKUP('申込一覧表A'!$D$1,koodo,5)))</f>
      </c>
      <c r="F10">
        <f>IF('申込一覧表A'!F14="","",'申込一覧表A'!$D$1)</f>
      </c>
      <c r="G10">
        <f>IF('申込一覧表A'!F14="","",'申込一覧表A'!F14)</f>
      </c>
      <c r="H10" s="33">
        <f>IF('申込一覧表A'!I14="","",'申込一覧表A'!I14&amp;" "&amp;'申込一覧表A'!K14)</f>
      </c>
      <c r="I10" s="33">
        <f>IF('申込一覧表A'!M14="","",'申込一覧表A'!M14&amp;" "&amp;'申込一覧表A'!O14)</f>
      </c>
      <c r="J10" s="33">
        <f>IF('申込一覧表A'!Q14="","",'申込一覧表A'!Q14&amp;" "&amp;'申込一覧表A'!S14)</f>
      </c>
      <c r="K10">
        <f>IF('申込一覧表A'!G14="","",'申込一覧表A'!G14)</f>
      </c>
      <c r="L10">
        <f>IF('申込一覧表A'!H14="","",'申込一覧表A'!H14)</f>
      </c>
    </row>
    <row r="11" spans="1:12" ht="17.25">
      <c r="A11">
        <f>IF('申込一覧表A'!F15="","",'申込一覧表A'!E15*100000000+'申込一覧表A'!F15)</f>
      </c>
      <c r="B11">
        <f>IF('申込一覧表A'!B15="","",'申込一覧表A'!B15&amp;"("&amp;'申込一覧表A'!C15&amp;")")</f>
      </c>
      <c r="C11">
        <f>IF('申込一覧表A'!D15="","",'申込一覧表A'!D15)</f>
      </c>
      <c r="D11">
        <f>IF('申込一覧表A'!E15="","",'申込一覧表A'!E15)</f>
      </c>
      <c r="E11">
        <f>IF(A11="","",IF('申込一覧表A'!$D$1="","",VLOOKUP('申込一覧表A'!$D$1,koodo,5)))</f>
      </c>
      <c r="F11">
        <f>IF('申込一覧表A'!F15="","",'申込一覧表A'!$D$1)</f>
      </c>
      <c r="G11">
        <f>IF('申込一覧表A'!F15="","",'申込一覧表A'!F15)</f>
      </c>
      <c r="H11" s="33">
        <f>IF('申込一覧表A'!I15="","",'申込一覧表A'!I15&amp;" "&amp;'申込一覧表A'!K15)</f>
      </c>
      <c r="I11" s="33">
        <f>IF('申込一覧表A'!M15="","",'申込一覧表A'!M15&amp;" "&amp;'申込一覧表A'!O15)</f>
      </c>
      <c r="J11" s="33">
        <f>IF('申込一覧表A'!Q15="","",'申込一覧表A'!Q15&amp;" "&amp;'申込一覧表A'!S15)</f>
      </c>
      <c r="K11">
        <f>IF('申込一覧表A'!G15="","",'申込一覧表A'!G15)</f>
      </c>
      <c r="L11">
        <f>IF('申込一覧表A'!H15="","",'申込一覧表A'!H15)</f>
      </c>
    </row>
    <row r="12" spans="1:12" ht="17.25">
      <c r="A12">
        <f>IF('申込一覧表A'!F16="","",'申込一覧表A'!E16*100000000+'申込一覧表A'!F16)</f>
      </c>
      <c r="B12">
        <f>IF('申込一覧表A'!B16="","",'申込一覧表A'!B16&amp;"("&amp;'申込一覧表A'!C16&amp;")")</f>
      </c>
      <c r="C12">
        <f>IF('申込一覧表A'!D16="","",'申込一覧表A'!D16)</f>
      </c>
      <c r="D12">
        <f>IF('申込一覧表A'!E16="","",'申込一覧表A'!E16)</f>
      </c>
      <c r="E12">
        <f>IF(A12="","",IF('申込一覧表A'!$D$1="","",VLOOKUP('申込一覧表A'!$D$1,koodo,5)))</f>
      </c>
      <c r="F12">
        <f>IF('申込一覧表A'!F16="","",'申込一覧表A'!$D$1)</f>
      </c>
      <c r="G12">
        <f>IF('申込一覧表A'!F16="","",'申込一覧表A'!F16)</f>
      </c>
      <c r="H12" s="33">
        <f>IF('申込一覧表A'!I16="","",'申込一覧表A'!I16&amp;" "&amp;'申込一覧表A'!K16)</f>
      </c>
      <c r="I12" s="33">
        <f>IF('申込一覧表A'!M16="","",'申込一覧表A'!M16&amp;" "&amp;'申込一覧表A'!O16)</f>
      </c>
      <c r="J12" s="33">
        <f>IF('申込一覧表A'!Q16="","",'申込一覧表A'!Q16&amp;" "&amp;'申込一覧表A'!S16)</f>
      </c>
      <c r="K12">
        <f>IF('申込一覧表A'!G16="","",'申込一覧表A'!G16)</f>
      </c>
      <c r="L12">
        <f>IF('申込一覧表A'!H16="","",'申込一覧表A'!H16)</f>
      </c>
    </row>
    <row r="13" spans="1:12" ht="17.25">
      <c r="A13">
        <f>IF('申込一覧表A'!F17="","",'申込一覧表A'!E17*100000000+'申込一覧表A'!F17)</f>
      </c>
      <c r="B13">
        <f>IF('申込一覧表A'!B17="","",'申込一覧表A'!B17&amp;"("&amp;'申込一覧表A'!C17&amp;")")</f>
      </c>
      <c r="C13">
        <f>IF('申込一覧表A'!D17="","",'申込一覧表A'!D17)</f>
      </c>
      <c r="D13">
        <f>IF('申込一覧表A'!E17="","",'申込一覧表A'!E17)</f>
      </c>
      <c r="E13">
        <f>IF(A13="","",IF('申込一覧表A'!$D$1="","",VLOOKUP('申込一覧表A'!$D$1,koodo,5)))</f>
      </c>
      <c r="F13">
        <f>IF('申込一覧表A'!F17="","",'申込一覧表A'!$D$1)</f>
      </c>
      <c r="G13">
        <f>IF('申込一覧表A'!F17="","",'申込一覧表A'!F17)</f>
      </c>
      <c r="H13" s="33">
        <f>IF('申込一覧表A'!I17="","",'申込一覧表A'!I17&amp;" "&amp;'申込一覧表A'!K17)</f>
      </c>
      <c r="I13" s="33">
        <f>IF('申込一覧表A'!M17="","",'申込一覧表A'!M17&amp;" "&amp;'申込一覧表A'!O17)</f>
      </c>
      <c r="J13" s="33">
        <f>IF('申込一覧表A'!Q17="","",'申込一覧表A'!Q17&amp;" "&amp;'申込一覧表A'!S17)</f>
      </c>
      <c r="K13">
        <f>IF('申込一覧表A'!G17="","",'申込一覧表A'!G17)</f>
      </c>
      <c r="L13">
        <f>IF('申込一覧表A'!H17="","",'申込一覧表A'!H17)</f>
      </c>
    </row>
    <row r="14" spans="1:12" ht="17.25">
      <c r="A14">
        <f>IF('申込一覧表A'!F18="","",'申込一覧表A'!E18*100000000+'申込一覧表A'!F18)</f>
      </c>
      <c r="B14">
        <f>IF('申込一覧表A'!B18="","",'申込一覧表A'!B18&amp;"("&amp;'申込一覧表A'!C18&amp;")")</f>
      </c>
      <c r="C14">
        <f>IF('申込一覧表A'!D18="","",'申込一覧表A'!D18)</f>
      </c>
      <c r="D14">
        <f>IF('申込一覧表A'!E18="","",'申込一覧表A'!E18)</f>
      </c>
      <c r="E14">
        <f>IF(A14="","",IF('申込一覧表A'!$D$1="","",VLOOKUP('申込一覧表A'!$D$1,koodo,5)))</f>
      </c>
      <c r="F14">
        <f>IF('申込一覧表A'!F18="","",'申込一覧表A'!$D$1)</f>
      </c>
      <c r="G14">
        <f>IF('申込一覧表A'!F18="","",'申込一覧表A'!F18)</f>
      </c>
      <c r="H14" s="33">
        <f>IF('申込一覧表A'!I18="","",'申込一覧表A'!I18&amp;" "&amp;'申込一覧表A'!K18)</f>
      </c>
      <c r="I14" s="33">
        <f>IF('申込一覧表A'!M18="","",'申込一覧表A'!M18&amp;" "&amp;'申込一覧表A'!O18)</f>
      </c>
      <c r="J14" s="33">
        <f>IF('申込一覧表A'!Q18="","",'申込一覧表A'!Q18&amp;" "&amp;'申込一覧表A'!S18)</f>
      </c>
      <c r="K14">
        <f>IF('申込一覧表A'!G18="","",'申込一覧表A'!G18)</f>
      </c>
      <c r="L14">
        <f>IF('申込一覧表A'!H18="","",'申込一覧表A'!H18)</f>
      </c>
    </row>
    <row r="15" spans="1:12" ht="17.25">
      <c r="A15">
        <f>IF('申込一覧表A'!F19="","",'申込一覧表A'!E19*100000000+'申込一覧表A'!F19)</f>
      </c>
      <c r="B15">
        <f>IF('申込一覧表A'!B19="","",'申込一覧表A'!B19&amp;"("&amp;'申込一覧表A'!C19&amp;")")</f>
      </c>
      <c r="C15">
        <f>IF('申込一覧表A'!D19="","",'申込一覧表A'!D19)</f>
      </c>
      <c r="D15">
        <f>IF('申込一覧表A'!E19="","",'申込一覧表A'!E19)</f>
      </c>
      <c r="E15">
        <f>IF(A15="","",IF('申込一覧表A'!$D$1="","",VLOOKUP('申込一覧表A'!$D$1,koodo,5)))</f>
      </c>
      <c r="F15">
        <f>IF('申込一覧表A'!F19="","",'申込一覧表A'!$D$1)</f>
      </c>
      <c r="G15">
        <f>IF('申込一覧表A'!F19="","",'申込一覧表A'!F19)</f>
      </c>
      <c r="H15" s="33">
        <f>IF('申込一覧表A'!I19="","",'申込一覧表A'!I19&amp;" "&amp;'申込一覧表A'!K19)</f>
      </c>
      <c r="I15" s="33">
        <f>IF('申込一覧表A'!M19="","",'申込一覧表A'!M19&amp;" "&amp;'申込一覧表A'!O19)</f>
      </c>
      <c r="J15" s="33">
        <f>IF('申込一覧表A'!Q19="","",'申込一覧表A'!Q19&amp;" "&amp;'申込一覧表A'!S19)</f>
      </c>
      <c r="K15">
        <f>IF('申込一覧表A'!G19="","",'申込一覧表A'!G19)</f>
      </c>
      <c r="L15">
        <f>IF('申込一覧表A'!H19="","",'申込一覧表A'!H19)</f>
      </c>
    </row>
    <row r="16" spans="1:12" ht="17.25">
      <c r="A16">
        <f>IF('申込一覧表A'!F20="","",'申込一覧表A'!E20*100000000+'申込一覧表A'!F20)</f>
      </c>
      <c r="B16">
        <f>IF('申込一覧表A'!B20="","",'申込一覧表A'!B20&amp;"("&amp;'申込一覧表A'!C20&amp;")")</f>
      </c>
      <c r="C16">
        <f>IF('申込一覧表A'!D20="","",'申込一覧表A'!D20)</f>
      </c>
      <c r="D16">
        <f>IF('申込一覧表A'!E20="","",'申込一覧表A'!E20)</f>
      </c>
      <c r="E16">
        <f>IF(A16="","",IF('申込一覧表A'!$D$1="","",VLOOKUP('申込一覧表A'!$D$1,koodo,5)))</f>
      </c>
      <c r="F16">
        <f>IF('申込一覧表A'!F20="","",'申込一覧表A'!$D$1)</f>
      </c>
      <c r="G16">
        <f>IF('申込一覧表A'!F20="","",'申込一覧表A'!F20)</f>
      </c>
      <c r="H16" s="33">
        <f>IF('申込一覧表A'!I20="","",'申込一覧表A'!I20&amp;" "&amp;'申込一覧表A'!K20)</f>
      </c>
      <c r="I16" s="33">
        <f>IF('申込一覧表A'!M20="","",'申込一覧表A'!M20&amp;" "&amp;'申込一覧表A'!O20)</f>
      </c>
      <c r="J16" s="33">
        <f>IF('申込一覧表A'!Q20="","",'申込一覧表A'!Q20&amp;" "&amp;'申込一覧表A'!S20)</f>
      </c>
      <c r="K16">
        <f>IF('申込一覧表A'!G20="","",'申込一覧表A'!G20)</f>
      </c>
      <c r="L16">
        <f>IF('申込一覧表A'!H20="","",'申込一覧表A'!H20)</f>
      </c>
    </row>
    <row r="17" spans="1:12" ht="17.25">
      <c r="A17">
        <f>IF('申込一覧表A'!F21="","",'申込一覧表A'!E21*100000000+'申込一覧表A'!F21)</f>
      </c>
      <c r="B17">
        <f>IF('申込一覧表A'!B21="","",'申込一覧表A'!B21&amp;"("&amp;'申込一覧表A'!C21&amp;")")</f>
      </c>
      <c r="C17">
        <f>IF('申込一覧表A'!D21="","",'申込一覧表A'!D21)</f>
      </c>
      <c r="D17">
        <f>IF('申込一覧表A'!E21="","",'申込一覧表A'!E21)</f>
      </c>
      <c r="E17">
        <f>IF(A17="","",IF('申込一覧表A'!$D$1="","",VLOOKUP('申込一覧表A'!$D$1,koodo,5)))</f>
      </c>
      <c r="F17">
        <f>IF('申込一覧表A'!F21="","",'申込一覧表A'!$D$1)</f>
      </c>
      <c r="G17">
        <f>IF('申込一覧表A'!F21="","",'申込一覧表A'!F21)</f>
      </c>
      <c r="H17" s="33">
        <f>IF('申込一覧表A'!I21="","",'申込一覧表A'!I21&amp;" "&amp;'申込一覧表A'!K21)</f>
      </c>
      <c r="I17" s="33">
        <f>IF('申込一覧表A'!M21="","",'申込一覧表A'!M21&amp;" "&amp;'申込一覧表A'!O21)</f>
      </c>
      <c r="J17" s="33">
        <f>IF('申込一覧表A'!Q21="","",'申込一覧表A'!Q21&amp;" "&amp;'申込一覧表A'!S21)</f>
      </c>
      <c r="K17">
        <f>IF('申込一覧表A'!G21="","",'申込一覧表A'!G21)</f>
      </c>
      <c r="L17">
        <f>IF('申込一覧表A'!H21="","",'申込一覧表A'!H21)</f>
      </c>
    </row>
    <row r="18" spans="1:12" ht="17.25">
      <c r="A18">
        <f>IF('申込一覧表A'!F22="","",'申込一覧表A'!E22*100000000+'申込一覧表A'!F22)</f>
      </c>
      <c r="B18">
        <f>IF('申込一覧表A'!B22="","",'申込一覧表A'!B22&amp;"("&amp;'申込一覧表A'!C22&amp;")")</f>
      </c>
      <c r="C18">
        <f>IF('申込一覧表A'!D22="","",'申込一覧表A'!D22)</f>
      </c>
      <c r="D18">
        <f>IF('申込一覧表A'!E22="","",'申込一覧表A'!E22)</f>
      </c>
      <c r="E18">
        <f>IF(A18="","",IF('申込一覧表A'!$D$1="","",VLOOKUP('申込一覧表A'!$D$1,koodo,5)))</f>
      </c>
      <c r="F18">
        <f>IF('申込一覧表A'!F22="","",'申込一覧表A'!$D$1)</f>
      </c>
      <c r="G18">
        <f>IF('申込一覧表A'!F22="","",'申込一覧表A'!F22)</f>
      </c>
      <c r="H18" s="33">
        <f>IF('申込一覧表A'!I22="","",'申込一覧表A'!I22&amp;" "&amp;'申込一覧表A'!K22)</f>
      </c>
      <c r="I18" s="33">
        <f>IF('申込一覧表A'!M22="","",'申込一覧表A'!M22&amp;" "&amp;'申込一覧表A'!O22)</f>
      </c>
      <c r="J18" s="33">
        <f>IF('申込一覧表A'!Q22="","",'申込一覧表A'!Q22&amp;" "&amp;'申込一覧表A'!S22)</f>
      </c>
      <c r="K18">
        <f>IF('申込一覧表A'!G22="","",'申込一覧表A'!G22)</f>
      </c>
      <c r="L18">
        <f>IF('申込一覧表A'!H22="","",'申込一覧表A'!H22)</f>
      </c>
    </row>
    <row r="19" spans="1:12" ht="17.25">
      <c r="A19">
        <f>IF('申込一覧表A'!F23="","",'申込一覧表A'!E23*100000000+'申込一覧表A'!F23)</f>
      </c>
      <c r="B19">
        <f>IF('申込一覧表A'!B23="","",'申込一覧表A'!B23&amp;"("&amp;'申込一覧表A'!C23&amp;")")</f>
      </c>
      <c r="C19">
        <f>IF('申込一覧表A'!D23="","",'申込一覧表A'!D23)</f>
      </c>
      <c r="D19">
        <f>IF('申込一覧表A'!E23="","",'申込一覧表A'!E23)</f>
      </c>
      <c r="E19">
        <f>IF(A19="","",IF('申込一覧表A'!$D$1="","",VLOOKUP('申込一覧表A'!$D$1,koodo,5)))</f>
      </c>
      <c r="F19">
        <f>IF('申込一覧表A'!F23="","",'申込一覧表A'!$D$1)</f>
      </c>
      <c r="G19">
        <f>IF('申込一覧表A'!F23="","",'申込一覧表A'!F23)</f>
      </c>
      <c r="H19" s="33">
        <f>IF('申込一覧表A'!I23="","",'申込一覧表A'!I23&amp;" "&amp;'申込一覧表A'!K23)</f>
      </c>
      <c r="I19" s="33">
        <f>IF('申込一覧表A'!M23="","",'申込一覧表A'!M23&amp;" "&amp;'申込一覧表A'!O23)</f>
      </c>
      <c r="J19" s="33">
        <f>IF('申込一覧表A'!Q23="","",'申込一覧表A'!Q23&amp;" "&amp;'申込一覧表A'!S23)</f>
      </c>
      <c r="K19">
        <f>IF('申込一覧表A'!G23="","",'申込一覧表A'!G23)</f>
      </c>
      <c r="L19">
        <f>IF('申込一覧表A'!H23="","",'申込一覧表A'!H23)</f>
      </c>
    </row>
    <row r="20" spans="1:12" ht="17.25">
      <c r="A20">
        <f>IF('申込一覧表A'!F24="","",'申込一覧表A'!E24*100000000+'申込一覧表A'!F24)</f>
      </c>
      <c r="B20">
        <f>IF('申込一覧表A'!B24="","",'申込一覧表A'!B24&amp;"("&amp;'申込一覧表A'!C24&amp;")")</f>
      </c>
      <c r="C20">
        <f>IF('申込一覧表A'!D24="","",'申込一覧表A'!D24)</f>
      </c>
      <c r="D20">
        <f>IF('申込一覧表A'!E24="","",'申込一覧表A'!E24)</f>
      </c>
      <c r="E20">
        <f>IF(A20="","",IF('申込一覧表A'!$D$1="","",VLOOKUP('申込一覧表A'!$D$1,koodo,5)))</f>
      </c>
      <c r="F20">
        <f>IF('申込一覧表A'!F24="","",'申込一覧表A'!$D$1)</f>
      </c>
      <c r="G20">
        <f>IF('申込一覧表A'!F24="","",'申込一覧表A'!F24)</f>
      </c>
      <c r="H20" s="33">
        <f>IF('申込一覧表A'!I24="","",'申込一覧表A'!I24&amp;" "&amp;'申込一覧表A'!K24)</f>
      </c>
      <c r="I20" s="33">
        <f>IF('申込一覧表A'!M24="","",'申込一覧表A'!M24&amp;" "&amp;'申込一覧表A'!O24)</f>
      </c>
      <c r="J20" s="33">
        <f>IF('申込一覧表A'!Q24="","",'申込一覧表A'!Q24&amp;" "&amp;'申込一覧表A'!S24)</f>
      </c>
      <c r="K20">
        <f>IF('申込一覧表A'!G24="","",'申込一覧表A'!G24)</f>
      </c>
      <c r="L20">
        <f>IF('申込一覧表A'!H24="","",'申込一覧表A'!H24)</f>
      </c>
    </row>
    <row r="21" spans="1:12" ht="17.25">
      <c r="A21">
        <f>IF('申込一覧表A'!F25="","",'申込一覧表A'!E25*100000000+'申込一覧表A'!F25)</f>
      </c>
      <c r="B21">
        <f>IF('申込一覧表A'!B25="","",'申込一覧表A'!B25&amp;"("&amp;'申込一覧表A'!C25&amp;")")</f>
      </c>
      <c r="C21">
        <f>IF('申込一覧表A'!D25="","",'申込一覧表A'!D25)</f>
      </c>
      <c r="D21">
        <f>IF('申込一覧表A'!E25="","",'申込一覧表A'!E25)</f>
      </c>
      <c r="E21">
        <f>IF(A21="","",IF('申込一覧表A'!$D$1="","",VLOOKUP('申込一覧表A'!$D$1,koodo,5)))</f>
      </c>
      <c r="F21">
        <f>IF('申込一覧表A'!F25="","",'申込一覧表A'!$D$1)</f>
      </c>
      <c r="G21">
        <f>IF('申込一覧表A'!F25="","",'申込一覧表A'!F25)</f>
      </c>
      <c r="H21" s="33">
        <f>IF('申込一覧表A'!I25="","",'申込一覧表A'!I25&amp;" "&amp;'申込一覧表A'!K25)</f>
      </c>
      <c r="I21" s="33">
        <f>IF('申込一覧表A'!M25="","",'申込一覧表A'!M25&amp;" "&amp;'申込一覧表A'!O25)</f>
      </c>
      <c r="J21" s="33">
        <f>IF('申込一覧表A'!Q25="","",'申込一覧表A'!Q25&amp;" "&amp;'申込一覧表A'!S25)</f>
      </c>
      <c r="K21">
        <f>IF('申込一覧表A'!G25="","",'申込一覧表A'!G25)</f>
      </c>
      <c r="L21">
        <f>IF('申込一覧表A'!H25="","",'申込一覧表A'!H25)</f>
      </c>
    </row>
    <row r="22" spans="1:12" ht="17.25">
      <c r="A22">
        <f>IF('申込一覧表A'!F26="","",'申込一覧表A'!E26*100000000+'申込一覧表A'!F26)</f>
      </c>
      <c r="B22">
        <f>IF('申込一覧表A'!B26="","",'申込一覧表A'!B26&amp;"("&amp;'申込一覧表A'!C26&amp;")")</f>
      </c>
      <c r="C22">
        <f>IF('申込一覧表A'!D26="","",'申込一覧表A'!D26)</f>
      </c>
      <c r="D22">
        <f>IF('申込一覧表A'!E26="","",'申込一覧表A'!E26)</f>
      </c>
      <c r="E22">
        <f>IF(A22="","",IF('申込一覧表A'!$D$1="","",VLOOKUP('申込一覧表A'!$D$1,koodo,5)))</f>
      </c>
      <c r="F22">
        <f>IF('申込一覧表A'!F26="","",'申込一覧表A'!$D$1)</f>
      </c>
      <c r="G22">
        <f>IF('申込一覧表A'!F26="","",'申込一覧表A'!F26)</f>
      </c>
      <c r="H22" s="33">
        <f>IF('申込一覧表A'!I26="","",'申込一覧表A'!I26&amp;" "&amp;'申込一覧表A'!K26)</f>
      </c>
      <c r="I22" s="33">
        <f>IF('申込一覧表A'!M26="","",'申込一覧表A'!M26&amp;" "&amp;'申込一覧表A'!O26)</f>
      </c>
      <c r="J22" s="33">
        <f>IF('申込一覧表A'!Q26="","",'申込一覧表A'!Q26&amp;" "&amp;'申込一覧表A'!S26)</f>
      </c>
      <c r="K22">
        <f>IF('申込一覧表A'!G26="","",'申込一覧表A'!G26)</f>
      </c>
      <c r="L22">
        <f>IF('申込一覧表A'!H26="","",'申込一覧表A'!H26)</f>
      </c>
    </row>
    <row r="23" spans="1:12" ht="17.25">
      <c r="A23">
        <f>IF('申込一覧表A'!F27="","",'申込一覧表A'!E27*100000000+'申込一覧表A'!F27)</f>
      </c>
      <c r="B23">
        <f>IF('申込一覧表A'!B27="","",'申込一覧表A'!B27&amp;"("&amp;'申込一覧表A'!C27&amp;")")</f>
      </c>
      <c r="C23">
        <f>IF('申込一覧表A'!D27="","",'申込一覧表A'!D27)</f>
      </c>
      <c r="D23">
        <f>IF('申込一覧表A'!E27="","",'申込一覧表A'!E27)</f>
      </c>
      <c r="E23">
        <f>IF(A23="","",IF('申込一覧表A'!$D$1="","",VLOOKUP('申込一覧表A'!$D$1,koodo,5)))</f>
      </c>
      <c r="F23">
        <f>IF('申込一覧表A'!F27="","",'申込一覧表A'!$D$1)</f>
      </c>
      <c r="G23">
        <f>IF('申込一覧表A'!F27="","",'申込一覧表A'!F27)</f>
      </c>
      <c r="H23" s="33">
        <f>IF('申込一覧表A'!I27="","",'申込一覧表A'!I27&amp;" "&amp;'申込一覧表A'!K27)</f>
      </c>
      <c r="I23" s="33">
        <f>IF('申込一覧表A'!M27="","",'申込一覧表A'!M27&amp;" "&amp;'申込一覧表A'!O27)</f>
      </c>
      <c r="J23" s="33">
        <f>IF('申込一覧表A'!Q27="","",'申込一覧表A'!Q27&amp;" "&amp;'申込一覧表A'!S27)</f>
      </c>
      <c r="K23">
        <f>IF('申込一覧表A'!G27="","",'申込一覧表A'!G27)</f>
      </c>
      <c r="L23">
        <f>IF('申込一覧表A'!H27="","",'申込一覧表A'!H27)</f>
      </c>
    </row>
    <row r="24" spans="1:12" ht="17.25">
      <c r="A24">
        <f>IF('申込一覧表A'!F28="","",'申込一覧表A'!E28*100000000+'申込一覧表A'!F28)</f>
      </c>
      <c r="B24">
        <f>IF('申込一覧表A'!B28="","",'申込一覧表A'!B28&amp;"("&amp;'申込一覧表A'!C28&amp;")")</f>
      </c>
      <c r="C24">
        <f>IF('申込一覧表A'!D28="","",'申込一覧表A'!D28)</f>
      </c>
      <c r="D24">
        <f>IF('申込一覧表A'!E28="","",'申込一覧表A'!E28)</f>
      </c>
      <c r="E24">
        <f>IF(A24="","",IF('申込一覧表A'!$D$1="","",VLOOKUP('申込一覧表A'!$D$1,koodo,5)))</f>
      </c>
      <c r="F24">
        <f>IF('申込一覧表A'!F28="","",'申込一覧表A'!$D$1)</f>
      </c>
      <c r="G24">
        <f>IF('申込一覧表A'!F28="","",'申込一覧表A'!F28)</f>
      </c>
      <c r="H24" s="33">
        <f>IF('申込一覧表A'!I28="","",'申込一覧表A'!I28&amp;" "&amp;'申込一覧表A'!K28)</f>
      </c>
      <c r="I24" s="33">
        <f>IF('申込一覧表A'!M28="","",'申込一覧表A'!M28&amp;" "&amp;'申込一覧表A'!O28)</f>
      </c>
      <c r="J24" s="33">
        <f>IF('申込一覧表A'!Q28="","",'申込一覧表A'!Q28&amp;" "&amp;'申込一覧表A'!S28)</f>
      </c>
      <c r="K24">
        <f>IF('申込一覧表A'!G28="","",'申込一覧表A'!G28)</f>
      </c>
      <c r="L24">
        <f>IF('申込一覧表A'!H28="","",'申込一覧表A'!H28)</f>
      </c>
    </row>
    <row r="25" spans="1:12" ht="17.25">
      <c r="A25">
        <f>IF('申込一覧表A'!F29="","",'申込一覧表A'!E29*100000000+'申込一覧表A'!F29)</f>
      </c>
      <c r="B25">
        <f>IF('申込一覧表A'!B29="","",'申込一覧表A'!B29&amp;"("&amp;'申込一覧表A'!C29&amp;")")</f>
      </c>
      <c r="C25">
        <f>IF('申込一覧表A'!D29="","",'申込一覧表A'!D29)</f>
      </c>
      <c r="D25">
        <f>IF('申込一覧表A'!E29="","",'申込一覧表A'!E29)</f>
      </c>
      <c r="E25">
        <f>IF(A25="","",IF('申込一覧表A'!$D$1="","",VLOOKUP('申込一覧表A'!$D$1,koodo,5)))</f>
      </c>
      <c r="F25">
        <f>IF('申込一覧表A'!F29="","",'申込一覧表A'!$D$1)</f>
      </c>
      <c r="G25">
        <f>IF('申込一覧表A'!F29="","",'申込一覧表A'!F29)</f>
      </c>
      <c r="H25" s="33">
        <f>IF('申込一覧表A'!I29="","",'申込一覧表A'!I29&amp;" "&amp;'申込一覧表A'!K29)</f>
      </c>
      <c r="I25" s="33">
        <f>IF('申込一覧表A'!M29="","",'申込一覧表A'!M29&amp;" "&amp;'申込一覧表A'!O29)</f>
      </c>
      <c r="J25" s="33">
        <f>IF('申込一覧表A'!Q29="","",'申込一覧表A'!Q29&amp;" "&amp;'申込一覧表A'!S29)</f>
      </c>
      <c r="K25">
        <f>IF('申込一覧表A'!G29="","",'申込一覧表A'!G29)</f>
      </c>
      <c r="L25">
        <f>IF('申込一覧表A'!H29="","",'申込一覧表A'!H29)</f>
      </c>
    </row>
    <row r="26" spans="1:12" ht="17.25">
      <c r="A26">
        <f>IF('申込一覧表A'!F30="","",'申込一覧表A'!E30*100000000+'申込一覧表A'!F30)</f>
      </c>
      <c r="B26">
        <f>IF('申込一覧表A'!B30="","",'申込一覧表A'!B30&amp;"("&amp;'申込一覧表A'!C30&amp;")")</f>
      </c>
      <c r="C26">
        <f>IF('申込一覧表A'!D30="","",'申込一覧表A'!D30)</f>
      </c>
      <c r="D26">
        <f>IF('申込一覧表A'!E30="","",'申込一覧表A'!E30)</f>
      </c>
      <c r="E26">
        <f>IF(A26="","",IF('申込一覧表A'!$D$1="","",VLOOKUP('申込一覧表A'!$D$1,koodo,5)))</f>
      </c>
      <c r="F26">
        <f>IF('申込一覧表A'!F30="","",'申込一覧表A'!$D$1)</f>
      </c>
      <c r="G26">
        <f>IF('申込一覧表A'!F30="","",'申込一覧表A'!F30)</f>
      </c>
      <c r="H26" s="33">
        <f>IF('申込一覧表A'!I30="","",'申込一覧表A'!I30&amp;" "&amp;'申込一覧表A'!K30)</f>
      </c>
      <c r="I26" s="33">
        <f>IF('申込一覧表A'!M30="","",'申込一覧表A'!M30&amp;" "&amp;'申込一覧表A'!O30)</f>
      </c>
      <c r="J26" s="33">
        <f>IF('申込一覧表A'!Q30="","",'申込一覧表A'!Q30&amp;" "&amp;'申込一覧表A'!S30)</f>
      </c>
      <c r="K26">
        <f>IF('申込一覧表A'!G30="","",'申込一覧表A'!G30)</f>
      </c>
      <c r="L26">
        <f>IF('申込一覧表A'!H30="","",'申込一覧表A'!H30)</f>
      </c>
    </row>
    <row r="27" spans="1:12" ht="17.25">
      <c r="A27">
        <f>IF('申込一覧表A'!F31="","",'申込一覧表A'!E31*100000000+'申込一覧表A'!F31)</f>
      </c>
      <c r="B27">
        <f>IF('申込一覧表A'!B31="","",'申込一覧表A'!B31&amp;"("&amp;'申込一覧表A'!C31&amp;")")</f>
      </c>
      <c r="C27">
        <f>IF('申込一覧表A'!D31="","",'申込一覧表A'!D31)</f>
      </c>
      <c r="D27">
        <f>IF('申込一覧表A'!E31="","",'申込一覧表A'!E31)</f>
      </c>
      <c r="E27">
        <f>IF(A27="","",IF('申込一覧表A'!$D$1="","",VLOOKUP('申込一覧表A'!$D$1,koodo,5)))</f>
      </c>
      <c r="F27">
        <f>IF('申込一覧表A'!F31="","",'申込一覧表A'!$D$1)</f>
      </c>
      <c r="G27">
        <f>IF('申込一覧表A'!F31="","",'申込一覧表A'!F31)</f>
      </c>
      <c r="H27" s="33">
        <f>IF('申込一覧表A'!I31="","",'申込一覧表A'!I31&amp;" "&amp;'申込一覧表A'!K31)</f>
      </c>
      <c r="I27" s="33">
        <f>IF('申込一覧表A'!M31="","",'申込一覧表A'!M31&amp;" "&amp;'申込一覧表A'!O31)</f>
      </c>
      <c r="J27" s="33">
        <f>IF('申込一覧表A'!Q31="","",'申込一覧表A'!Q31&amp;" "&amp;'申込一覧表A'!S31)</f>
      </c>
      <c r="K27">
        <f>IF('申込一覧表A'!G31="","",'申込一覧表A'!G31)</f>
      </c>
      <c r="L27">
        <f>IF('申込一覧表A'!H31="","",'申込一覧表A'!H31)</f>
      </c>
    </row>
    <row r="28" spans="1:12" ht="17.25">
      <c r="A28">
        <f>IF('申込一覧表A'!F32="","",'申込一覧表A'!E32*100000000+'申込一覧表A'!F32)</f>
      </c>
      <c r="B28">
        <f>IF('申込一覧表A'!B32="","",'申込一覧表A'!B32&amp;"("&amp;'申込一覧表A'!C32&amp;")")</f>
      </c>
      <c r="C28">
        <f>IF('申込一覧表A'!D32="","",'申込一覧表A'!D32)</f>
      </c>
      <c r="D28">
        <f>IF('申込一覧表A'!E32="","",'申込一覧表A'!E32)</f>
      </c>
      <c r="E28">
        <f>IF(A28="","",IF('申込一覧表A'!$D$1="","",VLOOKUP('申込一覧表A'!$D$1,koodo,5)))</f>
      </c>
      <c r="F28">
        <f>IF('申込一覧表A'!F32="","",'申込一覧表A'!$D$1)</f>
      </c>
      <c r="G28">
        <f>IF('申込一覧表A'!F32="","",'申込一覧表A'!F32)</f>
      </c>
      <c r="H28" s="33">
        <f>IF('申込一覧表A'!I32="","",'申込一覧表A'!I32&amp;" "&amp;'申込一覧表A'!K32)</f>
      </c>
      <c r="I28" s="33">
        <f>IF('申込一覧表A'!M32="","",'申込一覧表A'!M32&amp;" "&amp;'申込一覧表A'!O32)</f>
      </c>
      <c r="J28" s="33">
        <f>IF('申込一覧表A'!Q32="","",'申込一覧表A'!Q32&amp;" "&amp;'申込一覧表A'!S32)</f>
      </c>
      <c r="K28">
        <f>IF('申込一覧表A'!G32="","",'申込一覧表A'!G32)</f>
      </c>
      <c r="L28">
        <f>IF('申込一覧表A'!H32="","",'申込一覧表A'!H32)</f>
      </c>
    </row>
    <row r="29" spans="1:12" ht="17.25">
      <c r="A29">
        <f>IF('申込一覧表A'!F33="","",'申込一覧表A'!E33*100000000+'申込一覧表A'!F33)</f>
      </c>
      <c r="B29">
        <f>IF('申込一覧表A'!B33="","",'申込一覧表A'!B33&amp;"("&amp;'申込一覧表A'!C33&amp;")")</f>
      </c>
      <c r="C29">
        <f>IF('申込一覧表A'!D33="","",'申込一覧表A'!D33)</f>
      </c>
      <c r="D29">
        <f>IF('申込一覧表A'!E33="","",'申込一覧表A'!E33)</f>
      </c>
      <c r="E29">
        <f>IF(A29="","",IF('申込一覧表A'!$D$1="","",VLOOKUP('申込一覧表A'!$D$1,koodo,5)))</f>
      </c>
      <c r="F29">
        <f>IF('申込一覧表A'!F33="","",'申込一覧表A'!$D$1)</f>
      </c>
      <c r="G29">
        <f>IF('申込一覧表A'!F33="","",'申込一覧表A'!F33)</f>
      </c>
      <c r="H29" s="33">
        <f>IF('申込一覧表A'!I33="","",'申込一覧表A'!I33&amp;" "&amp;'申込一覧表A'!K33)</f>
      </c>
      <c r="I29" s="33">
        <f>IF('申込一覧表A'!M33="","",'申込一覧表A'!M33&amp;" "&amp;'申込一覧表A'!O33)</f>
      </c>
      <c r="J29" s="33">
        <f>IF('申込一覧表A'!Q33="","",'申込一覧表A'!Q33&amp;" "&amp;'申込一覧表A'!S33)</f>
      </c>
      <c r="K29">
        <f>IF('申込一覧表A'!G33="","",'申込一覧表A'!G33)</f>
      </c>
      <c r="L29">
        <f>IF('申込一覧表A'!H33="","",'申込一覧表A'!H33)</f>
      </c>
    </row>
    <row r="30" spans="1:12" ht="17.25">
      <c r="A30">
        <f>IF('申込一覧表A'!F34="","",'申込一覧表A'!E34*100000000+'申込一覧表A'!F34)</f>
      </c>
      <c r="B30">
        <f>IF('申込一覧表A'!B34="","",'申込一覧表A'!B34&amp;"("&amp;'申込一覧表A'!C34&amp;")")</f>
      </c>
      <c r="C30">
        <f>IF('申込一覧表A'!D34="","",'申込一覧表A'!D34)</f>
      </c>
      <c r="D30">
        <f>IF('申込一覧表A'!E34="","",'申込一覧表A'!E34)</f>
      </c>
      <c r="E30">
        <f>IF(A30="","",IF('申込一覧表A'!$D$1="","",VLOOKUP('申込一覧表A'!$D$1,koodo,5)))</f>
      </c>
      <c r="F30">
        <f>IF('申込一覧表A'!F34="","",'申込一覧表A'!$D$1)</f>
      </c>
      <c r="G30">
        <f>IF('申込一覧表A'!F34="","",'申込一覧表A'!F34)</f>
      </c>
      <c r="H30" s="33">
        <f>IF('申込一覧表A'!I34="","",'申込一覧表A'!I34&amp;" "&amp;'申込一覧表A'!K34)</f>
      </c>
      <c r="I30" s="33">
        <f>IF('申込一覧表A'!M34="","",'申込一覧表A'!M34&amp;" "&amp;'申込一覧表A'!O34)</f>
      </c>
      <c r="J30" s="33">
        <f>IF('申込一覧表A'!Q34="","",'申込一覧表A'!Q34&amp;" "&amp;'申込一覧表A'!S34)</f>
      </c>
      <c r="K30">
        <f>IF('申込一覧表A'!G34="","",'申込一覧表A'!G34)</f>
      </c>
      <c r="L30">
        <f>IF('申込一覧表A'!H34="","",'申込一覧表A'!H34)</f>
      </c>
    </row>
    <row r="31" spans="1:12" ht="17.25">
      <c r="A31" s="43">
        <f>IF('申込一覧表A'!F35="","",'申込一覧表A'!E35*100000000+'申込一覧表A'!F35)</f>
      </c>
      <c r="B31" s="43">
        <f>IF('申込一覧表A'!B35="","",'申込一覧表A'!B35&amp;"("&amp;'申込一覧表A'!C35&amp;")")</f>
      </c>
      <c r="C31" s="43">
        <f>IF('申込一覧表A'!D35="","",'申込一覧表A'!D35)</f>
      </c>
      <c r="D31" s="43">
        <f>IF('申込一覧表A'!E35="","",'申込一覧表A'!E35)</f>
      </c>
      <c r="E31">
        <f>IF(A31="","",IF('申込一覧表A'!$D$1="","",VLOOKUP('申込一覧表A'!$D$1,koodo,5)))</f>
      </c>
      <c r="F31">
        <f>IF('申込一覧表A'!F35="","",'申込一覧表A'!$D$1)</f>
      </c>
      <c r="G31" s="43">
        <f>IF('申込一覧表A'!F35="","",'申込一覧表A'!F35)</f>
      </c>
      <c r="H31" s="43">
        <f>IF('申込一覧表A'!I35="","",'申込一覧表A'!I35&amp;" "&amp;'申込一覧表A'!K35)</f>
      </c>
      <c r="I31" s="43">
        <f>IF('申込一覧表A'!M35="","",'申込一覧表A'!M35&amp;" "&amp;'申込一覧表A'!O35)</f>
      </c>
      <c r="J31" s="43">
        <f>IF('申込一覧表A'!Q35="","",'申込一覧表A'!Q35&amp;" "&amp;'申込一覧表A'!S35)</f>
      </c>
      <c r="K31" s="43">
        <f>IF('申込一覧表A'!G35="","",'申込一覧表A'!G35)</f>
      </c>
      <c r="L31" s="43">
        <f>IF('申込一覧表A'!H35="","",'申込一覧表A'!H35)</f>
      </c>
    </row>
    <row r="32" spans="1:12" ht="17.25">
      <c r="A32" s="48">
        <f>IF('申込一覧表A'!F48="","",'申込一覧表A'!E48*100000000+'申込一覧表A'!F48)</f>
      </c>
      <c r="B32" s="48">
        <f>IF('申込一覧表A'!B48="","",'申込一覧表A'!B48&amp;"("&amp;'申込一覧表A'!C48&amp;")")</f>
      </c>
      <c r="C32" s="48">
        <f>IF('申込一覧表A'!D48="","",'申込一覧表A'!D48)</f>
      </c>
      <c r="D32" s="48">
        <f>IF('申込一覧表A'!E48="","",'申込一覧表A'!E48)</f>
      </c>
      <c r="E32">
        <f>IF(A32="","",IF('申込一覧表A'!$D$1="","",VLOOKUP('申込一覧表A'!$D$1,koodo,5)))</f>
      </c>
      <c r="F32" s="48">
        <f>IF('申込一覧表A'!F48="","",'申込一覧表A'!$D$1)</f>
      </c>
      <c r="G32" s="48">
        <f>IF('申込一覧表A'!F48="","",'申込一覧表A'!F48)</f>
      </c>
      <c r="H32" s="48">
        <f>IF('申込一覧表A'!I48="","",'申込一覧表A'!I48&amp;" "&amp;'申込一覧表A'!K48)</f>
      </c>
      <c r="I32" s="48">
        <f>IF('申込一覧表A'!M48="","",'申込一覧表A'!M48&amp;" "&amp;'申込一覧表A'!O48)</f>
      </c>
      <c r="J32" s="48">
        <f>IF('申込一覧表A'!Q48="","",'申込一覧表A'!Q48&amp;" "&amp;'申込一覧表A'!S48)</f>
      </c>
      <c r="K32" s="48">
        <f>IF('申込一覧表A'!G48="","",'申込一覧表A'!G48)</f>
      </c>
      <c r="L32" s="48">
        <f>IF('申込一覧表A'!H48="","",'申込一覧表A'!H48)</f>
      </c>
    </row>
    <row r="33" spans="1:12" ht="17.25">
      <c r="A33">
        <f>IF('申込一覧表A'!F49="","",'申込一覧表A'!E49*100000000+'申込一覧表A'!F49)</f>
      </c>
      <c r="B33">
        <f>IF('申込一覧表A'!B49="","",'申込一覧表A'!B49&amp;"("&amp;'申込一覧表A'!C49&amp;")")</f>
      </c>
      <c r="C33">
        <f>IF('申込一覧表A'!D49="","",'申込一覧表A'!D49)</f>
      </c>
      <c r="D33">
        <f>IF('申込一覧表A'!E49="","",'申込一覧表A'!E49)</f>
      </c>
      <c r="E33">
        <f>IF(A33="","",IF('申込一覧表A'!$D$1="","",VLOOKUP('申込一覧表A'!$D$1,koodo,5)))</f>
      </c>
      <c r="F33" s="33">
        <f>IF('申込一覧表A'!F49="","",'申込一覧表A'!$D$1)</f>
      </c>
      <c r="G33">
        <f>IF('申込一覧表A'!F49="","",'申込一覧表A'!F49)</f>
      </c>
      <c r="H33" s="33">
        <f>IF('申込一覧表A'!I49="","",'申込一覧表A'!I49&amp;" "&amp;'申込一覧表A'!K49)</f>
      </c>
      <c r="I33" s="33">
        <f>IF('申込一覧表A'!M49="","",'申込一覧表A'!M49&amp;" "&amp;'申込一覧表A'!O49)</f>
      </c>
      <c r="J33" s="33">
        <f>IF('申込一覧表A'!Q49="","",'申込一覧表A'!Q49&amp;" "&amp;'申込一覧表A'!S49)</f>
      </c>
      <c r="K33">
        <f>IF('申込一覧表A'!G49="","",'申込一覧表A'!G49)</f>
      </c>
      <c r="L33">
        <f>IF('申込一覧表A'!H49="","",'申込一覧表A'!H49)</f>
      </c>
    </row>
    <row r="34" spans="1:12" ht="17.25">
      <c r="A34">
        <f>IF('申込一覧表A'!F50="","",'申込一覧表A'!E50*100000000+'申込一覧表A'!F50)</f>
      </c>
      <c r="B34">
        <f>IF('申込一覧表A'!B50="","",'申込一覧表A'!B50&amp;"("&amp;'申込一覧表A'!C50&amp;")")</f>
      </c>
      <c r="C34">
        <f>IF('申込一覧表A'!D50="","",'申込一覧表A'!D50)</f>
      </c>
      <c r="D34">
        <f>IF('申込一覧表A'!E50="","",'申込一覧表A'!E50)</f>
      </c>
      <c r="E34">
        <f>IF(A34="","",IF('申込一覧表A'!$D$1="","",VLOOKUP('申込一覧表A'!$D$1,koodo,5)))</f>
      </c>
      <c r="F34" s="33">
        <f>IF('申込一覧表A'!F50="","",'申込一覧表A'!$D$1)</f>
      </c>
      <c r="G34">
        <f>IF('申込一覧表A'!F50="","",'申込一覧表A'!F50)</f>
      </c>
      <c r="H34" s="33">
        <f>IF('申込一覧表A'!I50="","",'申込一覧表A'!I50&amp;" "&amp;'申込一覧表A'!K50)</f>
      </c>
      <c r="I34" s="33">
        <f>IF('申込一覧表A'!M50="","",'申込一覧表A'!M50&amp;" "&amp;'申込一覧表A'!O50)</f>
      </c>
      <c r="J34" s="33">
        <f>IF('申込一覧表A'!Q50="","",'申込一覧表A'!Q50&amp;" "&amp;'申込一覧表A'!S50)</f>
      </c>
      <c r="K34">
        <f>IF('申込一覧表A'!G50="","",'申込一覧表A'!G50)</f>
      </c>
      <c r="L34">
        <f>IF('申込一覧表A'!H50="","",'申込一覧表A'!H50)</f>
      </c>
    </row>
    <row r="35" spans="1:12" ht="17.25">
      <c r="A35">
        <f>IF('申込一覧表A'!F51="","",'申込一覧表A'!E51*100000000+'申込一覧表A'!F51)</f>
      </c>
      <c r="B35">
        <f>IF('申込一覧表A'!B51="","",'申込一覧表A'!B51&amp;"("&amp;'申込一覧表A'!C51&amp;")")</f>
      </c>
      <c r="C35">
        <f>IF('申込一覧表A'!D51="","",'申込一覧表A'!D51)</f>
      </c>
      <c r="D35">
        <f>IF('申込一覧表A'!E51="","",'申込一覧表A'!E51)</f>
      </c>
      <c r="E35">
        <f>IF(A35="","",IF('申込一覧表A'!$D$1="","",VLOOKUP('申込一覧表A'!$D$1,koodo,5)))</f>
      </c>
      <c r="F35" s="33">
        <f>IF('申込一覧表A'!F51="","",'申込一覧表A'!$D$1)</f>
      </c>
      <c r="G35">
        <f>IF('申込一覧表A'!F51="","",'申込一覧表A'!F51)</f>
      </c>
      <c r="H35" s="33">
        <f>IF('申込一覧表A'!I51="","",'申込一覧表A'!I51&amp;" "&amp;'申込一覧表A'!K51)</f>
      </c>
      <c r="I35" s="33">
        <f>IF('申込一覧表A'!M51="","",'申込一覧表A'!M51&amp;" "&amp;'申込一覧表A'!O51)</f>
      </c>
      <c r="J35" s="33">
        <f>IF('申込一覧表A'!Q51="","",'申込一覧表A'!Q51&amp;" "&amp;'申込一覧表A'!S51)</f>
      </c>
      <c r="K35">
        <f>IF('申込一覧表A'!G51="","",'申込一覧表A'!G51)</f>
      </c>
      <c r="L35">
        <f>IF('申込一覧表A'!H51="","",'申込一覧表A'!H51)</f>
      </c>
    </row>
    <row r="36" spans="1:12" ht="17.25">
      <c r="A36">
        <f>IF('申込一覧表A'!F52="","",'申込一覧表A'!E52*100000000+'申込一覧表A'!F52)</f>
      </c>
      <c r="B36">
        <f>IF('申込一覧表A'!B52="","",'申込一覧表A'!B52&amp;"("&amp;'申込一覧表A'!C52&amp;")")</f>
      </c>
      <c r="C36">
        <f>IF('申込一覧表A'!D52="","",'申込一覧表A'!D52)</f>
      </c>
      <c r="D36">
        <f>IF('申込一覧表A'!E52="","",'申込一覧表A'!E52)</f>
      </c>
      <c r="E36">
        <f>IF(A36="","",IF('申込一覧表A'!$D$1="","",VLOOKUP('申込一覧表A'!$D$1,koodo,5)))</f>
      </c>
      <c r="F36" s="33">
        <f>IF('申込一覧表A'!F52="","",'申込一覧表A'!$D$1)</f>
      </c>
      <c r="G36">
        <f>IF('申込一覧表A'!F52="","",'申込一覧表A'!F52)</f>
      </c>
      <c r="H36" s="33">
        <f>IF('申込一覧表A'!I52="","",'申込一覧表A'!I52&amp;" "&amp;'申込一覧表A'!K52)</f>
      </c>
      <c r="I36" s="33">
        <f>IF('申込一覧表A'!M52="","",'申込一覧表A'!M52&amp;" "&amp;'申込一覧表A'!O52)</f>
      </c>
      <c r="J36" s="33">
        <f>IF('申込一覧表A'!Q52="","",'申込一覧表A'!Q52&amp;" "&amp;'申込一覧表A'!S52)</f>
      </c>
      <c r="K36">
        <f>IF('申込一覧表A'!G52="","",'申込一覧表A'!G52)</f>
      </c>
      <c r="L36">
        <f>IF('申込一覧表A'!H52="","",'申込一覧表A'!H52)</f>
      </c>
    </row>
    <row r="37" spans="1:12" ht="17.25">
      <c r="A37">
        <f>IF('申込一覧表A'!F53="","",'申込一覧表A'!E53*100000000+'申込一覧表A'!F53)</f>
      </c>
      <c r="B37">
        <f>IF('申込一覧表A'!B53="","",'申込一覧表A'!B53&amp;"("&amp;'申込一覧表A'!C53&amp;")")</f>
      </c>
      <c r="C37">
        <f>IF('申込一覧表A'!D53="","",'申込一覧表A'!D53)</f>
      </c>
      <c r="D37">
        <f>IF('申込一覧表A'!E53="","",'申込一覧表A'!E53)</f>
      </c>
      <c r="E37">
        <f>IF(A37="","",IF('申込一覧表A'!$D$1="","",VLOOKUP('申込一覧表A'!$D$1,koodo,5)))</f>
      </c>
      <c r="F37" s="33">
        <f>IF('申込一覧表A'!F53="","",'申込一覧表A'!$D$1)</f>
      </c>
      <c r="G37">
        <f>IF('申込一覧表A'!F53="","",'申込一覧表A'!F53)</f>
      </c>
      <c r="H37" s="33">
        <f>IF('申込一覧表A'!I53="","",'申込一覧表A'!I53&amp;" "&amp;'申込一覧表A'!K53)</f>
      </c>
      <c r="I37" s="33">
        <f>IF('申込一覧表A'!M53="","",'申込一覧表A'!M53&amp;" "&amp;'申込一覧表A'!O53)</f>
      </c>
      <c r="J37" s="33">
        <f>IF('申込一覧表A'!Q53="","",'申込一覧表A'!Q53&amp;" "&amp;'申込一覧表A'!S53)</f>
      </c>
      <c r="K37">
        <f>IF('申込一覧表A'!G53="","",'申込一覧表A'!G53)</f>
      </c>
      <c r="L37">
        <f>IF('申込一覧表A'!H53="","",'申込一覧表A'!H53)</f>
      </c>
    </row>
    <row r="38" spans="1:12" ht="17.25">
      <c r="A38">
        <f>IF('申込一覧表A'!F54="","",'申込一覧表A'!E54*100000000+'申込一覧表A'!F54)</f>
      </c>
      <c r="B38">
        <f>IF('申込一覧表A'!B54="","",'申込一覧表A'!B54&amp;"("&amp;'申込一覧表A'!C54&amp;")")</f>
      </c>
      <c r="C38">
        <f>IF('申込一覧表A'!D54="","",'申込一覧表A'!D54)</f>
      </c>
      <c r="D38">
        <f>IF('申込一覧表A'!E54="","",'申込一覧表A'!E54)</f>
      </c>
      <c r="E38">
        <f>IF(A38="","",IF('申込一覧表A'!$D$1="","",VLOOKUP('申込一覧表A'!$D$1,koodo,5)))</f>
      </c>
      <c r="F38" s="33">
        <f>IF('申込一覧表A'!F54="","",'申込一覧表A'!$D$1)</f>
      </c>
      <c r="G38">
        <f>IF('申込一覧表A'!F54="","",'申込一覧表A'!F54)</f>
      </c>
      <c r="H38" s="33">
        <f>IF('申込一覧表A'!I54="","",'申込一覧表A'!I54&amp;" "&amp;'申込一覧表A'!K54)</f>
      </c>
      <c r="I38" s="33">
        <f>IF('申込一覧表A'!M54="","",'申込一覧表A'!M54&amp;" "&amp;'申込一覧表A'!O54)</f>
      </c>
      <c r="J38" s="33">
        <f>IF('申込一覧表A'!Q54="","",'申込一覧表A'!Q54&amp;" "&amp;'申込一覧表A'!S54)</f>
      </c>
      <c r="K38">
        <f>IF('申込一覧表A'!G54="","",'申込一覧表A'!G54)</f>
      </c>
      <c r="L38">
        <f>IF('申込一覧表A'!H54="","",'申込一覧表A'!H54)</f>
      </c>
    </row>
    <row r="39" spans="1:12" ht="17.25">
      <c r="A39">
        <f>IF('申込一覧表A'!F55="","",'申込一覧表A'!E55*100000000+'申込一覧表A'!F55)</f>
      </c>
      <c r="B39">
        <f>IF('申込一覧表A'!B55="","",'申込一覧表A'!B55&amp;"("&amp;'申込一覧表A'!C55&amp;")")</f>
      </c>
      <c r="C39">
        <f>IF('申込一覧表A'!D55="","",'申込一覧表A'!D55)</f>
      </c>
      <c r="D39">
        <f>IF('申込一覧表A'!E55="","",'申込一覧表A'!E55)</f>
      </c>
      <c r="E39">
        <f>IF(A39="","",IF('申込一覧表A'!$D$1="","",VLOOKUP('申込一覧表A'!$D$1,koodo,5)))</f>
      </c>
      <c r="F39" s="33">
        <f>IF('申込一覧表A'!F55="","",'申込一覧表A'!$D$1)</f>
      </c>
      <c r="G39">
        <f>IF('申込一覧表A'!F55="","",'申込一覧表A'!F55)</f>
      </c>
      <c r="H39" s="33">
        <f>IF('申込一覧表A'!I55="","",'申込一覧表A'!I55&amp;" "&amp;'申込一覧表A'!K55)</f>
      </c>
      <c r="I39" s="33">
        <f>IF('申込一覧表A'!M55="","",'申込一覧表A'!M55&amp;" "&amp;'申込一覧表A'!O55)</f>
      </c>
      <c r="J39" s="33">
        <f>IF('申込一覧表A'!Q55="","",'申込一覧表A'!Q55&amp;" "&amp;'申込一覧表A'!S55)</f>
      </c>
      <c r="K39">
        <f>IF('申込一覧表A'!G55="","",'申込一覧表A'!G55)</f>
      </c>
      <c r="L39">
        <f>IF('申込一覧表A'!H55="","",'申込一覧表A'!H55)</f>
      </c>
    </row>
    <row r="40" spans="1:12" ht="17.25">
      <c r="A40">
        <f>IF('申込一覧表A'!F56="","",'申込一覧表A'!E56*100000000+'申込一覧表A'!F56)</f>
      </c>
      <c r="B40">
        <f>IF('申込一覧表A'!B56="","",'申込一覧表A'!B56&amp;"("&amp;'申込一覧表A'!C56&amp;")")</f>
      </c>
      <c r="C40">
        <f>IF('申込一覧表A'!D56="","",'申込一覧表A'!D56)</f>
      </c>
      <c r="D40">
        <f>IF('申込一覧表A'!E56="","",'申込一覧表A'!E56)</f>
      </c>
      <c r="E40">
        <f>IF(A40="","",IF('申込一覧表A'!$D$1="","",VLOOKUP('申込一覧表A'!$D$1,koodo,5)))</f>
      </c>
      <c r="F40" s="33">
        <f>IF('申込一覧表A'!F56="","",'申込一覧表A'!$D$1)</f>
      </c>
      <c r="G40">
        <f>IF('申込一覧表A'!F56="","",'申込一覧表A'!F56)</f>
      </c>
      <c r="H40" s="33">
        <f>IF('申込一覧表A'!I56="","",'申込一覧表A'!I56&amp;" "&amp;'申込一覧表A'!K56)</f>
      </c>
      <c r="I40" s="33">
        <f>IF('申込一覧表A'!M56="","",'申込一覧表A'!M56&amp;" "&amp;'申込一覧表A'!O56)</f>
      </c>
      <c r="J40" s="33">
        <f>IF('申込一覧表A'!Q56="","",'申込一覧表A'!Q56&amp;" "&amp;'申込一覧表A'!S56)</f>
      </c>
      <c r="K40">
        <f>IF('申込一覧表A'!G56="","",'申込一覧表A'!G56)</f>
      </c>
      <c r="L40">
        <f>IF('申込一覧表A'!H56="","",'申込一覧表A'!H56)</f>
      </c>
    </row>
    <row r="41" spans="1:12" ht="17.25">
      <c r="A41">
        <f>IF('申込一覧表A'!F57="","",'申込一覧表A'!E57*100000000+'申込一覧表A'!F57)</f>
      </c>
      <c r="B41">
        <f>IF('申込一覧表A'!B57="","",'申込一覧表A'!B57&amp;"("&amp;'申込一覧表A'!C57&amp;")")</f>
      </c>
      <c r="C41">
        <f>IF('申込一覧表A'!D57="","",'申込一覧表A'!D57)</f>
      </c>
      <c r="D41">
        <f>IF('申込一覧表A'!E57="","",'申込一覧表A'!E57)</f>
      </c>
      <c r="E41">
        <f>IF(A41="","",IF('申込一覧表A'!$D$1="","",VLOOKUP('申込一覧表A'!$D$1,koodo,5)))</f>
      </c>
      <c r="F41" s="33">
        <f>IF('申込一覧表A'!F57="","",'申込一覧表A'!$D$1)</f>
      </c>
      <c r="G41">
        <f>IF('申込一覧表A'!F57="","",'申込一覧表A'!F57)</f>
      </c>
      <c r="H41" s="33">
        <f>IF('申込一覧表A'!I57="","",'申込一覧表A'!I57&amp;" "&amp;'申込一覧表A'!K57)</f>
      </c>
      <c r="I41" s="33">
        <f>IF('申込一覧表A'!M57="","",'申込一覧表A'!M57&amp;" "&amp;'申込一覧表A'!O57)</f>
      </c>
      <c r="J41" s="33">
        <f>IF('申込一覧表A'!Q57="","",'申込一覧表A'!Q57&amp;" "&amp;'申込一覧表A'!S57)</f>
      </c>
      <c r="K41">
        <f>IF('申込一覧表A'!G57="","",'申込一覧表A'!G57)</f>
      </c>
      <c r="L41">
        <f>IF('申込一覧表A'!H57="","",'申込一覧表A'!H57)</f>
      </c>
    </row>
    <row r="42" spans="1:12" ht="17.25">
      <c r="A42">
        <f>IF('申込一覧表A'!F58="","",'申込一覧表A'!E58*100000000+'申込一覧表A'!F58)</f>
      </c>
      <c r="B42">
        <f>IF('申込一覧表A'!B58="","",'申込一覧表A'!B58&amp;"("&amp;'申込一覧表A'!C58&amp;")")</f>
      </c>
      <c r="C42">
        <f>IF('申込一覧表A'!D58="","",'申込一覧表A'!D58)</f>
      </c>
      <c r="D42">
        <f>IF('申込一覧表A'!E58="","",'申込一覧表A'!E58)</f>
      </c>
      <c r="E42">
        <f>IF(A42="","",IF('申込一覧表A'!$D$1="","",VLOOKUP('申込一覧表A'!$D$1,koodo,5)))</f>
      </c>
      <c r="F42" s="33">
        <f>IF('申込一覧表A'!F58="","",'申込一覧表A'!$D$1)</f>
      </c>
      <c r="G42">
        <f>IF('申込一覧表A'!F58="","",'申込一覧表A'!F58)</f>
      </c>
      <c r="H42" s="33">
        <f>IF('申込一覧表A'!I58="","",'申込一覧表A'!I58&amp;" "&amp;'申込一覧表A'!K58)</f>
      </c>
      <c r="I42" s="33">
        <f>IF('申込一覧表A'!M58="","",'申込一覧表A'!M58&amp;" "&amp;'申込一覧表A'!O58)</f>
      </c>
      <c r="J42" s="33">
        <f>IF('申込一覧表A'!Q58="","",'申込一覧表A'!Q58&amp;" "&amp;'申込一覧表A'!S58)</f>
      </c>
      <c r="K42">
        <f>IF('申込一覧表A'!G58="","",'申込一覧表A'!G58)</f>
      </c>
      <c r="L42">
        <f>IF('申込一覧表A'!H58="","",'申込一覧表A'!H58)</f>
      </c>
    </row>
    <row r="43" spans="1:12" ht="17.25">
      <c r="A43">
        <f>IF('申込一覧表A'!F59="","",'申込一覧表A'!E59*100000000+'申込一覧表A'!F59)</f>
      </c>
      <c r="B43">
        <f>IF('申込一覧表A'!B59="","",'申込一覧表A'!B59&amp;"("&amp;'申込一覧表A'!C59&amp;")")</f>
      </c>
      <c r="C43">
        <f>IF('申込一覧表A'!D59="","",'申込一覧表A'!D59)</f>
      </c>
      <c r="D43">
        <f>IF('申込一覧表A'!E59="","",'申込一覧表A'!E59)</f>
      </c>
      <c r="E43">
        <f>IF(A43="","",IF('申込一覧表A'!$D$1="","",VLOOKUP('申込一覧表A'!$D$1,koodo,5)))</f>
      </c>
      <c r="F43" s="33">
        <f>IF('申込一覧表A'!F59="","",'申込一覧表A'!$D$1)</f>
      </c>
      <c r="G43">
        <f>IF('申込一覧表A'!F59="","",'申込一覧表A'!F59)</f>
      </c>
      <c r="H43" s="33">
        <f>IF('申込一覧表A'!I59="","",'申込一覧表A'!I59&amp;" "&amp;'申込一覧表A'!K59)</f>
      </c>
      <c r="I43" s="33">
        <f>IF('申込一覧表A'!M59="","",'申込一覧表A'!M59&amp;" "&amp;'申込一覧表A'!O59)</f>
      </c>
      <c r="J43" s="33">
        <f>IF('申込一覧表A'!Q59="","",'申込一覧表A'!Q59&amp;" "&amp;'申込一覧表A'!S59)</f>
      </c>
      <c r="K43">
        <f>IF('申込一覧表A'!G59="","",'申込一覧表A'!G59)</f>
      </c>
      <c r="L43">
        <f>IF('申込一覧表A'!H59="","",'申込一覧表A'!H59)</f>
      </c>
    </row>
    <row r="44" spans="1:12" ht="17.25">
      <c r="A44">
        <f>IF('申込一覧表A'!F60="","",'申込一覧表A'!E60*100000000+'申込一覧表A'!F60)</f>
      </c>
      <c r="B44">
        <f>IF('申込一覧表A'!B60="","",'申込一覧表A'!B60&amp;"("&amp;'申込一覧表A'!C60&amp;")")</f>
      </c>
      <c r="C44">
        <f>IF('申込一覧表A'!D60="","",'申込一覧表A'!D60)</f>
      </c>
      <c r="D44">
        <f>IF('申込一覧表A'!E60="","",'申込一覧表A'!E60)</f>
      </c>
      <c r="E44">
        <f>IF(A44="","",IF('申込一覧表A'!$D$1="","",VLOOKUP('申込一覧表A'!$D$1,koodo,5)))</f>
      </c>
      <c r="F44" s="33">
        <f>IF('申込一覧表A'!F60="","",'申込一覧表A'!$D$1)</f>
      </c>
      <c r="G44">
        <f>IF('申込一覧表A'!F60="","",'申込一覧表A'!F60)</f>
      </c>
      <c r="H44" s="33">
        <f>IF('申込一覧表A'!I60="","",'申込一覧表A'!I60&amp;" "&amp;'申込一覧表A'!K60)</f>
      </c>
      <c r="I44" s="33">
        <f>IF('申込一覧表A'!M60="","",'申込一覧表A'!M60&amp;" "&amp;'申込一覧表A'!O60)</f>
      </c>
      <c r="J44" s="33">
        <f>IF('申込一覧表A'!Q60="","",'申込一覧表A'!Q60&amp;" "&amp;'申込一覧表A'!S60)</f>
      </c>
      <c r="K44">
        <f>IF('申込一覧表A'!G60="","",'申込一覧表A'!G60)</f>
      </c>
      <c r="L44">
        <f>IF('申込一覧表A'!H60="","",'申込一覧表A'!H60)</f>
      </c>
    </row>
    <row r="45" spans="1:12" ht="17.25">
      <c r="A45">
        <f>IF('申込一覧表A'!F61="","",'申込一覧表A'!E61*100000000+'申込一覧表A'!F61)</f>
      </c>
      <c r="B45">
        <f>IF('申込一覧表A'!B61="","",'申込一覧表A'!B61&amp;"("&amp;'申込一覧表A'!C61&amp;")")</f>
      </c>
      <c r="C45">
        <f>IF('申込一覧表A'!D61="","",'申込一覧表A'!D61)</f>
      </c>
      <c r="D45">
        <f>IF('申込一覧表A'!E61="","",'申込一覧表A'!E61)</f>
      </c>
      <c r="E45">
        <f>IF(A45="","",IF('申込一覧表A'!$D$1="","",VLOOKUP('申込一覧表A'!$D$1,koodo,5)))</f>
      </c>
      <c r="F45" s="33">
        <f>IF('申込一覧表A'!F61="","",'申込一覧表A'!$D$1)</f>
      </c>
      <c r="G45">
        <f>IF('申込一覧表A'!F61="","",'申込一覧表A'!F61)</f>
      </c>
      <c r="H45" s="33">
        <f>IF('申込一覧表A'!I61="","",'申込一覧表A'!I61&amp;" "&amp;'申込一覧表A'!K61)</f>
      </c>
      <c r="I45" s="33">
        <f>IF('申込一覧表A'!M61="","",'申込一覧表A'!M61&amp;" "&amp;'申込一覧表A'!O61)</f>
      </c>
      <c r="J45" s="33">
        <f>IF('申込一覧表A'!Q61="","",'申込一覧表A'!Q61&amp;" "&amp;'申込一覧表A'!S61)</f>
      </c>
      <c r="K45">
        <f>IF('申込一覧表A'!G61="","",'申込一覧表A'!G61)</f>
      </c>
      <c r="L45">
        <f>IF('申込一覧表A'!H61="","",'申込一覧表A'!H61)</f>
      </c>
    </row>
    <row r="46" spans="1:12" ht="17.25">
      <c r="A46">
        <f>IF('申込一覧表A'!F62="","",'申込一覧表A'!E62*100000000+'申込一覧表A'!F62)</f>
      </c>
      <c r="B46">
        <f>IF('申込一覧表A'!B62="","",'申込一覧表A'!B62&amp;"("&amp;'申込一覧表A'!C62&amp;")")</f>
      </c>
      <c r="C46">
        <f>IF('申込一覧表A'!D62="","",'申込一覧表A'!D62)</f>
      </c>
      <c r="D46">
        <f>IF('申込一覧表A'!E62="","",'申込一覧表A'!E62)</f>
      </c>
      <c r="E46">
        <f>IF(A46="","",IF('申込一覧表A'!$D$1="","",VLOOKUP('申込一覧表A'!$D$1,koodo,5)))</f>
      </c>
      <c r="F46" s="33">
        <f>IF('申込一覧表A'!F62="","",'申込一覧表A'!$D$1)</f>
      </c>
      <c r="G46">
        <f>IF('申込一覧表A'!F62="","",'申込一覧表A'!F62)</f>
      </c>
      <c r="H46" s="33">
        <f>IF('申込一覧表A'!I62="","",'申込一覧表A'!I62&amp;" "&amp;'申込一覧表A'!K62)</f>
      </c>
      <c r="I46" s="33">
        <f>IF('申込一覧表A'!M62="","",'申込一覧表A'!M62&amp;" "&amp;'申込一覧表A'!O62)</f>
      </c>
      <c r="J46" s="33">
        <f>IF('申込一覧表A'!Q62="","",'申込一覧表A'!Q62&amp;" "&amp;'申込一覧表A'!S62)</f>
      </c>
      <c r="K46">
        <f>IF('申込一覧表A'!G62="","",'申込一覧表A'!G62)</f>
      </c>
      <c r="L46">
        <f>IF('申込一覧表A'!H62="","",'申込一覧表A'!H62)</f>
      </c>
    </row>
    <row r="47" spans="1:12" ht="17.25">
      <c r="A47">
        <f>IF('申込一覧表A'!F63="","",'申込一覧表A'!E63*100000000+'申込一覧表A'!F63)</f>
      </c>
      <c r="B47">
        <f>IF('申込一覧表A'!B63="","",'申込一覧表A'!B63&amp;"("&amp;'申込一覧表A'!C63&amp;")")</f>
      </c>
      <c r="C47">
        <f>IF('申込一覧表A'!D63="","",'申込一覧表A'!D63)</f>
      </c>
      <c r="D47">
        <f>IF('申込一覧表A'!E63="","",'申込一覧表A'!E63)</f>
      </c>
      <c r="E47">
        <f>IF(A47="","",IF('申込一覧表A'!$D$1="","",VLOOKUP('申込一覧表A'!$D$1,koodo,5)))</f>
      </c>
      <c r="F47" s="33">
        <f>IF('申込一覧表A'!F63="","",'申込一覧表A'!$D$1)</f>
      </c>
      <c r="G47">
        <f>IF('申込一覧表A'!F63="","",'申込一覧表A'!F63)</f>
      </c>
      <c r="H47" s="33">
        <f>IF('申込一覧表A'!I63="","",'申込一覧表A'!I63&amp;" "&amp;'申込一覧表A'!K63)</f>
      </c>
      <c r="I47" s="33">
        <f>IF('申込一覧表A'!M63="","",'申込一覧表A'!M63&amp;" "&amp;'申込一覧表A'!O63)</f>
      </c>
      <c r="J47" s="33">
        <f>IF('申込一覧表A'!Q63="","",'申込一覧表A'!Q63&amp;" "&amp;'申込一覧表A'!S63)</f>
      </c>
      <c r="K47">
        <f>IF('申込一覧表A'!G63="","",'申込一覧表A'!G63)</f>
      </c>
      <c r="L47">
        <f>IF('申込一覧表A'!H63="","",'申込一覧表A'!H63)</f>
      </c>
    </row>
    <row r="48" spans="1:12" ht="17.25">
      <c r="A48">
        <f>IF('申込一覧表A'!F64="","",'申込一覧表A'!E64*100000000+'申込一覧表A'!F64)</f>
      </c>
      <c r="B48">
        <f>IF('申込一覧表A'!B64="","",'申込一覧表A'!B64&amp;"("&amp;'申込一覧表A'!C64&amp;")")</f>
      </c>
      <c r="C48">
        <f>IF('申込一覧表A'!D64="","",'申込一覧表A'!D64)</f>
      </c>
      <c r="D48">
        <f>IF('申込一覧表A'!E64="","",'申込一覧表A'!E64)</f>
      </c>
      <c r="E48">
        <f>IF(A48="","",IF('申込一覧表A'!$D$1="","",VLOOKUP('申込一覧表A'!$D$1,koodo,5)))</f>
      </c>
      <c r="F48" s="33">
        <f>IF('申込一覧表A'!F64="","",'申込一覧表A'!$D$1)</f>
      </c>
      <c r="G48">
        <f>IF('申込一覧表A'!F64="","",'申込一覧表A'!F64)</f>
      </c>
      <c r="H48" s="33">
        <f>IF('申込一覧表A'!I64="","",'申込一覧表A'!I64&amp;" "&amp;'申込一覧表A'!K64)</f>
      </c>
      <c r="I48" s="33">
        <f>IF('申込一覧表A'!M64="","",'申込一覧表A'!M64&amp;" "&amp;'申込一覧表A'!O64)</f>
      </c>
      <c r="J48" s="33">
        <f>IF('申込一覧表A'!Q64="","",'申込一覧表A'!Q64&amp;" "&amp;'申込一覧表A'!S64)</f>
      </c>
      <c r="K48">
        <f>IF('申込一覧表A'!G64="","",'申込一覧表A'!G64)</f>
      </c>
      <c r="L48">
        <f>IF('申込一覧表A'!H64="","",'申込一覧表A'!H64)</f>
      </c>
    </row>
    <row r="49" spans="1:12" ht="17.25">
      <c r="A49">
        <f>IF('申込一覧表A'!F65="","",'申込一覧表A'!E65*100000000+'申込一覧表A'!F65)</f>
      </c>
      <c r="B49">
        <f>IF('申込一覧表A'!B65="","",'申込一覧表A'!B65&amp;"("&amp;'申込一覧表A'!C65&amp;")")</f>
      </c>
      <c r="C49">
        <f>IF('申込一覧表A'!D65="","",'申込一覧表A'!D65)</f>
      </c>
      <c r="D49">
        <f>IF('申込一覧表A'!E65="","",'申込一覧表A'!E65)</f>
      </c>
      <c r="E49">
        <f>IF(A49="","",IF('申込一覧表A'!$D$1="","",VLOOKUP('申込一覧表A'!$D$1,koodo,5)))</f>
      </c>
      <c r="F49" s="33">
        <f>IF('申込一覧表A'!F65="","",'申込一覧表A'!$D$1)</f>
      </c>
      <c r="G49">
        <f>IF('申込一覧表A'!F65="","",'申込一覧表A'!F65)</f>
      </c>
      <c r="H49" s="33">
        <f>IF('申込一覧表A'!I65="","",'申込一覧表A'!I65&amp;" "&amp;'申込一覧表A'!K65)</f>
      </c>
      <c r="I49" s="33">
        <f>IF('申込一覧表A'!M65="","",'申込一覧表A'!M65&amp;" "&amp;'申込一覧表A'!O65)</f>
      </c>
      <c r="J49" s="33">
        <f>IF('申込一覧表A'!Q65="","",'申込一覧表A'!Q65&amp;" "&amp;'申込一覧表A'!S65)</f>
      </c>
      <c r="K49">
        <f>IF('申込一覧表A'!G65="","",'申込一覧表A'!G65)</f>
      </c>
      <c r="L49">
        <f>IF('申込一覧表A'!H65="","",'申込一覧表A'!H65)</f>
      </c>
    </row>
    <row r="50" spans="1:12" ht="17.25">
      <c r="A50">
        <f>IF('申込一覧表A'!F66="","",'申込一覧表A'!E66*100000000+'申込一覧表A'!F66)</f>
      </c>
      <c r="B50">
        <f>IF('申込一覧表A'!B66="","",'申込一覧表A'!B66&amp;"("&amp;'申込一覧表A'!C66&amp;")")</f>
      </c>
      <c r="C50">
        <f>IF('申込一覧表A'!D66="","",'申込一覧表A'!D66)</f>
      </c>
      <c r="D50">
        <f>IF('申込一覧表A'!E66="","",'申込一覧表A'!E66)</f>
      </c>
      <c r="E50">
        <f>IF(A50="","",IF('申込一覧表A'!$D$1="","",VLOOKUP('申込一覧表A'!$D$1,koodo,5)))</f>
      </c>
      <c r="F50" s="33">
        <f>IF('申込一覧表A'!F66="","",'申込一覧表A'!$D$1)</f>
      </c>
      <c r="G50">
        <f>IF('申込一覧表A'!F66="","",'申込一覧表A'!F66)</f>
      </c>
      <c r="H50" s="33">
        <f>IF('申込一覧表A'!I66="","",'申込一覧表A'!I66&amp;" "&amp;'申込一覧表A'!K66)</f>
      </c>
      <c r="I50" s="33">
        <f>IF('申込一覧表A'!M66="","",'申込一覧表A'!M66&amp;" "&amp;'申込一覧表A'!O66)</f>
      </c>
      <c r="J50" s="33">
        <f>IF('申込一覧表A'!Q66="","",'申込一覧表A'!Q66&amp;" "&amp;'申込一覧表A'!S66)</f>
      </c>
      <c r="K50">
        <f>IF('申込一覧表A'!G66="","",'申込一覧表A'!G66)</f>
      </c>
      <c r="L50">
        <f>IF('申込一覧表A'!H66="","",'申込一覧表A'!H66)</f>
      </c>
    </row>
    <row r="51" spans="1:12" ht="17.25">
      <c r="A51">
        <f>IF('申込一覧表A'!F67="","",'申込一覧表A'!E67*100000000+'申込一覧表A'!F67)</f>
      </c>
      <c r="B51">
        <f>IF('申込一覧表A'!B67="","",'申込一覧表A'!B67&amp;"("&amp;'申込一覧表A'!C67&amp;")")</f>
      </c>
      <c r="C51">
        <f>IF('申込一覧表A'!D67="","",'申込一覧表A'!D67)</f>
      </c>
      <c r="D51">
        <f>IF('申込一覧表A'!E67="","",'申込一覧表A'!E67)</f>
      </c>
      <c r="E51">
        <f>IF(A51="","",IF('申込一覧表A'!$D$1="","",VLOOKUP('申込一覧表A'!$D$1,koodo,5)))</f>
      </c>
      <c r="F51" s="33">
        <f>IF('申込一覧表A'!F67="","",'申込一覧表A'!$D$1)</f>
      </c>
      <c r="G51">
        <f>IF('申込一覧表A'!F67="","",'申込一覧表A'!F67)</f>
      </c>
      <c r="H51" s="33">
        <f>IF('申込一覧表A'!I67="","",'申込一覧表A'!I67&amp;" "&amp;'申込一覧表A'!K67)</f>
      </c>
      <c r="I51" s="33">
        <f>IF('申込一覧表A'!M67="","",'申込一覧表A'!M67&amp;" "&amp;'申込一覧表A'!O67)</f>
      </c>
      <c r="J51" s="33">
        <f>IF('申込一覧表A'!Q67="","",'申込一覧表A'!Q67&amp;" "&amp;'申込一覧表A'!S67)</f>
      </c>
      <c r="K51">
        <f>IF('申込一覧表A'!G67="","",'申込一覧表A'!G67)</f>
      </c>
      <c r="L51">
        <f>IF('申込一覧表A'!H67="","",'申込一覧表A'!H67)</f>
      </c>
    </row>
    <row r="52" spans="1:12" ht="17.25">
      <c r="A52">
        <f>IF('申込一覧表A'!F68="","",'申込一覧表A'!E68*100000000+'申込一覧表A'!F68)</f>
      </c>
      <c r="B52">
        <f>IF('申込一覧表A'!B68="","",'申込一覧表A'!B68&amp;"("&amp;'申込一覧表A'!C68&amp;")")</f>
      </c>
      <c r="C52">
        <f>IF('申込一覧表A'!D68="","",'申込一覧表A'!D68)</f>
      </c>
      <c r="D52">
        <f>IF('申込一覧表A'!E68="","",'申込一覧表A'!E68)</f>
      </c>
      <c r="E52">
        <f>IF(A52="","",IF('申込一覧表A'!$D$1="","",VLOOKUP('申込一覧表A'!$D$1,koodo,5)))</f>
      </c>
      <c r="F52" s="33">
        <f>IF('申込一覧表A'!F68="","",'申込一覧表A'!$D$1)</f>
      </c>
      <c r="G52">
        <f>IF('申込一覧表A'!F68="","",'申込一覧表A'!F68)</f>
      </c>
      <c r="H52" s="33">
        <f>IF('申込一覧表A'!I68="","",'申込一覧表A'!I68&amp;" "&amp;'申込一覧表A'!K68)</f>
      </c>
      <c r="I52" s="33">
        <f>IF('申込一覧表A'!M68="","",'申込一覧表A'!M68&amp;" "&amp;'申込一覧表A'!O68)</f>
      </c>
      <c r="J52" s="33">
        <f>IF('申込一覧表A'!Q68="","",'申込一覧表A'!Q68&amp;" "&amp;'申込一覧表A'!S68)</f>
      </c>
      <c r="K52">
        <f>IF('申込一覧表A'!G68="","",'申込一覧表A'!G68)</f>
      </c>
      <c r="L52">
        <f>IF('申込一覧表A'!H68="","",'申込一覧表A'!H68)</f>
      </c>
    </row>
    <row r="53" spans="1:12" ht="17.25">
      <c r="A53">
        <f>IF('申込一覧表A'!F69="","",'申込一覧表A'!E69*100000000+'申込一覧表A'!F69)</f>
      </c>
      <c r="B53">
        <f>IF('申込一覧表A'!B69="","",'申込一覧表A'!B69&amp;"("&amp;'申込一覧表A'!C69&amp;")")</f>
      </c>
      <c r="C53">
        <f>IF('申込一覧表A'!D69="","",'申込一覧表A'!D69)</f>
      </c>
      <c r="D53">
        <f>IF('申込一覧表A'!E69="","",'申込一覧表A'!E69)</f>
      </c>
      <c r="E53">
        <f>IF(A53="","",IF('申込一覧表A'!$D$1="","",VLOOKUP('申込一覧表A'!$D$1,koodo,5)))</f>
      </c>
      <c r="F53" s="33">
        <f>IF('申込一覧表A'!F69="","",'申込一覧表A'!$D$1)</f>
      </c>
      <c r="G53">
        <f>IF('申込一覧表A'!F69="","",'申込一覧表A'!F69)</f>
      </c>
      <c r="H53" s="33">
        <f>IF('申込一覧表A'!I69="","",'申込一覧表A'!I69&amp;" "&amp;'申込一覧表A'!K69)</f>
      </c>
      <c r="I53" s="33">
        <f>IF('申込一覧表A'!M69="","",'申込一覧表A'!M69&amp;" "&amp;'申込一覧表A'!O69)</f>
      </c>
      <c r="J53" s="33">
        <f>IF('申込一覧表A'!Q69="","",'申込一覧表A'!Q69&amp;" "&amp;'申込一覧表A'!S69)</f>
      </c>
      <c r="K53">
        <f>IF('申込一覧表A'!G69="","",'申込一覧表A'!G69)</f>
      </c>
      <c r="L53">
        <f>IF('申込一覧表A'!H69="","",'申込一覧表A'!H69)</f>
      </c>
    </row>
    <row r="54" spans="1:12" ht="17.25">
      <c r="A54">
        <f>IF('申込一覧表A'!F70="","",'申込一覧表A'!E70*100000000+'申込一覧表A'!F70)</f>
      </c>
      <c r="B54">
        <f>IF('申込一覧表A'!B70="","",'申込一覧表A'!B70&amp;"("&amp;'申込一覧表A'!C70&amp;")")</f>
      </c>
      <c r="C54">
        <f>IF('申込一覧表A'!D70="","",'申込一覧表A'!D70)</f>
      </c>
      <c r="D54">
        <f>IF('申込一覧表A'!E70="","",'申込一覧表A'!E70)</f>
      </c>
      <c r="E54">
        <f>IF(A54="","",IF('申込一覧表A'!$D$1="","",VLOOKUP('申込一覧表A'!$D$1,koodo,5)))</f>
      </c>
      <c r="F54" s="33">
        <f>IF('申込一覧表A'!F70="","",'申込一覧表A'!$D$1)</f>
      </c>
      <c r="G54">
        <f>IF('申込一覧表A'!F70="","",'申込一覧表A'!F70)</f>
      </c>
      <c r="H54" s="33">
        <f>IF('申込一覧表A'!I70="","",'申込一覧表A'!I70&amp;" "&amp;'申込一覧表A'!K70)</f>
      </c>
      <c r="I54" s="33">
        <f>IF('申込一覧表A'!M70="","",'申込一覧表A'!M70&amp;" "&amp;'申込一覧表A'!O70)</f>
      </c>
      <c r="J54" s="33">
        <f>IF('申込一覧表A'!Q70="","",'申込一覧表A'!Q70&amp;" "&amp;'申込一覧表A'!S70)</f>
      </c>
      <c r="K54">
        <f>IF('申込一覧表A'!G70="","",'申込一覧表A'!G70)</f>
      </c>
      <c r="L54">
        <f>IF('申込一覧表A'!H70="","",'申込一覧表A'!H70)</f>
      </c>
    </row>
    <row r="55" spans="1:12" ht="17.25">
      <c r="A55">
        <f>IF('申込一覧表A'!F71="","",'申込一覧表A'!E71*100000000+'申込一覧表A'!F71)</f>
      </c>
      <c r="B55">
        <f>IF('申込一覧表A'!B71="","",'申込一覧表A'!B71&amp;"("&amp;'申込一覧表A'!C71&amp;")")</f>
      </c>
      <c r="C55">
        <f>IF('申込一覧表A'!D71="","",'申込一覧表A'!D71)</f>
      </c>
      <c r="D55">
        <f>IF('申込一覧表A'!E71="","",'申込一覧表A'!E71)</f>
      </c>
      <c r="E55">
        <f>IF(A55="","",IF('申込一覧表A'!$D$1="","",VLOOKUP('申込一覧表A'!$D$1,koodo,5)))</f>
      </c>
      <c r="F55" s="33">
        <f>IF('申込一覧表A'!F71="","",'申込一覧表A'!$D$1)</f>
      </c>
      <c r="G55">
        <f>IF('申込一覧表A'!F71="","",'申込一覧表A'!F71)</f>
      </c>
      <c r="H55" s="33">
        <f>IF('申込一覧表A'!I71="","",'申込一覧表A'!I71&amp;" "&amp;'申込一覧表A'!K71)</f>
      </c>
      <c r="I55" s="33">
        <f>IF('申込一覧表A'!M71="","",'申込一覧表A'!M71&amp;" "&amp;'申込一覧表A'!O71)</f>
      </c>
      <c r="J55" s="33">
        <f>IF('申込一覧表A'!Q71="","",'申込一覧表A'!Q71&amp;" "&amp;'申込一覧表A'!S71)</f>
      </c>
      <c r="K55">
        <f>IF('申込一覧表A'!G71="","",'申込一覧表A'!G71)</f>
      </c>
      <c r="L55">
        <f>IF('申込一覧表A'!H71="","",'申込一覧表A'!H71)</f>
      </c>
    </row>
    <row r="56" spans="1:12" ht="17.25">
      <c r="A56">
        <f>IF('申込一覧表A'!F72="","",'申込一覧表A'!E72*100000000+'申込一覧表A'!F72)</f>
      </c>
      <c r="B56">
        <f>IF('申込一覧表A'!B72="","",'申込一覧表A'!B72&amp;"("&amp;'申込一覧表A'!C72&amp;")")</f>
      </c>
      <c r="C56">
        <f>IF('申込一覧表A'!D72="","",'申込一覧表A'!D72)</f>
      </c>
      <c r="D56">
        <f>IF('申込一覧表A'!E72="","",'申込一覧表A'!E72)</f>
      </c>
      <c r="E56">
        <f>IF(A56="","",IF('申込一覧表A'!$D$1="","",VLOOKUP('申込一覧表A'!$D$1,koodo,5)))</f>
      </c>
      <c r="F56" s="33">
        <f>IF('申込一覧表A'!F72="","",'申込一覧表A'!$D$1)</f>
      </c>
      <c r="G56">
        <f>IF('申込一覧表A'!F72="","",'申込一覧表A'!F72)</f>
      </c>
      <c r="H56" s="33">
        <f>IF('申込一覧表A'!I72="","",'申込一覧表A'!I72&amp;" "&amp;'申込一覧表A'!K72)</f>
      </c>
      <c r="I56" s="33">
        <f>IF('申込一覧表A'!M72="","",'申込一覧表A'!M72&amp;" "&amp;'申込一覧表A'!O72)</f>
      </c>
      <c r="J56" s="33">
        <f>IF('申込一覧表A'!Q72="","",'申込一覧表A'!Q72&amp;" "&amp;'申込一覧表A'!S72)</f>
      </c>
      <c r="K56">
        <f>IF('申込一覧表A'!G72="","",'申込一覧表A'!G72)</f>
      </c>
      <c r="L56">
        <f>IF('申込一覧表A'!H72="","",'申込一覧表A'!H72)</f>
      </c>
    </row>
    <row r="57" spans="1:12" ht="17.25">
      <c r="A57">
        <f>IF('申込一覧表A'!F73="","",'申込一覧表A'!E73*100000000+'申込一覧表A'!F73)</f>
      </c>
      <c r="B57">
        <f>IF('申込一覧表A'!B73="","",'申込一覧表A'!B73&amp;"("&amp;'申込一覧表A'!C73&amp;")")</f>
      </c>
      <c r="C57">
        <f>IF('申込一覧表A'!D73="","",'申込一覧表A'!D73)</f>
      </c>
      <c r="D57">
        <f>IF('申込一覧表A'!E73="","",'申込一覧表A'!E73)</f>
      </c>
      <c r="E57">
        <f>IF(A57="","",IF('申込一覧表A'!$D$1="","",VLOOKUP('申込一覧表A'!$D$1,koodo,5)))</f>
      </c>
      <c r="F57" s="33">
        <f>IF('申込一覧表A'!F73="","",'申込一覧表A'!$D$1)</f>
      </c>
      <c r="G57">
        <f>IF('申込一覧表A'!F73="","",'申込一覧表A'!F73)</f>
      </c>
      <c r="H57" s="33">
        <f>IF('申込一覧表A'!I73="","",'申込一覧表A'!I73&amp;" "&amp;'申込一覧表A'!K73)</f>
      </c>
      <c r="I57" s="33">
        <f>IF('申込一覧表A'!M73="","",'申込一覧表A'!M73&amp;" "&amp;'申込一覧表A'!O73)</f>
      </c>
      <c r="J57" s="33">
        <f>IF('申込一覧表A'!Q73="","",'申込一覧表A'!Q73&amp;" "&amp;'申込一覧表A'!S73)</f>
      </c>
      <c r="K57">
        <f>IF('申込一覧表A'!G73="","",'申込一覧表A'!G73)</f>
      </c>
      <c r="L57">
        <f>IF('申込一覧表A'!H73="","",'申込一覧表A'!H73)</f>
      </c>
    </row>
    <row r="58" spans="1:12" ht="17.25">
      <c r="A58">
        <f>IF('申込一覧表A'!F74="","",'申込一覧表A'!E74*100000000+'申込一覧表A'!F74)</f>
      </c>
      <c r="B58">
        <f>IF('申込一覧表A'!B74="","",'申込一覧表A'!B74&amp;"("&amp;'申込一覧表A'!C74&amp;")")</f>
      </c>
      <c r="C58">
        <f>IF('申込一覧表A'!D74="","",'申込一覧表A'!D74)</f>
      </c>
      <c r="D58">
        <f>IF('申込一覧表A'!E74="","",'申込一覧表A'!E74)</f>
      </c>
      <c r="E58">
        <f>IF(A58="","",IF('申込一覧表A'!$D$1="","",VLOOKUP('申込一覧表A'!$D$1,koodo,5)))</f>
      </c>
      <c r="F58" s="33">
        <f>IF('申込一覧表A'!F74="","",'申込一覧表A'!$D$1)</f>
      </c>
      <c r="G58">
        <f>IF('申込一覧表A'!F74="","",'申込一覧表A'!F74)</f>
      </c>
      <c r="H58" s="33">
        <f>IF('申込一覧表A'!I74="","",'申込一覧表A'!I74&amp;" "&amp;'申込一覧表A'!K74)</f>
      </c>
      <c r="I58" s="33">
        <f>IF('申込一覧表A'!M74="","",'申込一覧表A'!M74&amp;" "&amp;'申込一覧表A'!O74)</f>
      </c>
      <c r="J58" s="33">
        <f>IF('申込一覧表A'!Q74="","",'申込一覧表A'!Q74&amp;" "&amp;'申込一覧表A'!S74)</f>
      </c>
      <c r="K58">
        <f>IF('申込一覧表A'!G74="","",'申込一覧表A'!G74)</f>
      </c>
      <c r="L58">
        <f>IF('申込一覧表A'!H74="","",'申込一覧表A'!H74)</f>
      </c>
    </row>
    <row r="59" spans="1:12" ht="17.25">
      <c r="A59">
        <f>IF('申込一覧表A'!F75="","",'申込一覧表A'!E75*100000000+'申込一覧表A'!F75)</f>
      </c>
      <c r="B59">
        <f>IF('申込一覧表A'!B75="","",'申込一覧表A'!B75&amp;"("&amp;'申込一覧表A'!C75&amp;")")</f>
      </c>
      <c r="C59">
        <f>IF('申込一覧表A'!D75="","",'申込一覧表A'!D75)</f>
      </c>
      <c r="D59">
        <f>IF('申込一覧表A'!E75="","",'申込一覧表A'!E75)</f>
      </c>
      <c r="E59">
        <f>IF(A59="","",IF('申込一覧表A'!$D$1="","",VLOOKUP('申込一覧表A'!$D$1,koodo,5)))</f>
      </c>
      <c r="F59" s="33">
        <f>IF('申込一覧表A'!F75="","",'申込一覧表A'!$D$1)</f>
      </c>
      <c r="G59">
        <f>IF('申込一覧表A'!F75="","",'申込一覧表A'!F75)</f>
      </c>
      <c r="H59" s="33">
        <f>IF('申込一覧表A'!I75="","",'申込一覧表A'!I75&amp;" "&amp;'申込一覧表A'!K75)</f>
      </c>
      <c r="I59" s="33">
        <f>IF('申込一覧表A'!M75="","",'申込一覧表A'!M75&amp;" "&amp;'申込一覧表A'!O75)</f>
      </c>
      <c r="J59" s="33">
        <f>IF('申込一覧表A'!Q75="","",'申込一覧表A'!Q75&amp;" "&amp;'申込一覧表A'!S75)</f>
      </c>
      <c r="K59">
        <f>IF('申込一覧表A'!G75="","",'申込一覧表A'!G75)</f>
      </c>
      <c r="L59">
        <f>IF('申込一覧表A'!H75="","",'申込一覧表A'!H75)</f>
      </c>
    </row>
    <row r="60" spans="1:12" ht="17.25">
      <c r="A60">
        <f>IF('申込一覧表A'!F76="","",'申込一覧表A'!E76*100000000+'申込一覧表A'!F76)</f>
      </c>
      <c r="B60">
        <f>IF('申込一覧表A'!B76="","",'申込一覧表A'!B76&amp;"("&amp;'申込一覧表A'!C76&amp;")")</f>
      </c>
      <c r="C60">
        <f>IF('申込一覧表A'!D76="","",'申込一覧表A'!D76)</f>
      </c>
      <c r="D60">
        <f>IF('申込一覧表A'!E76="","",'申込一覧表A'!E76)</f>
      </c>
      <c r="E60">
        <f>IF(A60="","",IF('申込一覧表A'!$D$1="","",VLOOKUP('申込一覧表A'!$D$1,koodo,5)))</f>
      </c>
      <c r="F60" s="33">
        <f>IF('申込一覧表A'!F76="","",'申込一覧表A'!$D$1)</f>
      </c>
      <c r="G60">
        <f>IF('申込一覧表A'!F76="","",'申込一覧表A'!F76)</f>
      </c>
      <c r="H60" s="33">
        <f>IF('申込一覧表A'!I76="","",'申込一覧表A'!I76&amp;" "&amp;'申込一覧表A'!K76)</f>
      </c>
      <c r="I60" s="33">
        <f>IF('申込一覧表A'!M76="","",'申込一覧表A'!M76&amp;" "&amp;'申込一覧表A'!O76)</f>
      </c>
      <c r="J60" s="33">
        <f>IF('申込一覧表A'!Q76="","",'申込一覧表A'!Q76&amp;" "&amp;'申込一覧表A'!S76)</f>
      </c>
      <c r="K60">
        <f>IF('申込一覧表A'!G76="","",'申込一覧表A'!G76)</f>
      </c>
      <c r="L60">
        <f>IF('申込一覧表A'!H76="","",'申込一覧表A'!H76)</f>
      </c>
    </row>
    <row r="61" spans="1:12" ht="17.25">
      <c r="A61">
        <f>IF('申込一覧表A'!F77="","",'申込一覧表A'!E77*100000000+'申込一覧表A'!F77)</f>
      </c>
      <c r="B61">
        <f>IF('申込一覧表A'!B77="","",'申込一覧表A'!B77&amp;"("&amp;'申込一覧表A'!C77&amp;")")</f>
      </c>
      <c r="C61" s="43">
        <f>IF('申込一覧表A'!D77="","",'申込一覧表A'!D77)</f>
      </c>
      <c r="D61" s="43">
        <f>IF('申込一覧表A'!E77="","",'申込一覧表A'!E77)</f>
      </c>
      <c r="E61">
        <f>IF(A61="","",IF('申込一覧表A'!$D$1="","",VLOOKUP('申込一覧表A'!$D$1,koodo,5)))</f>
      </c>
      <c r="F61" s="43">
        <f>IF('申込一覧表A'!F77="","",'申込一覧表A'!$D$1)</f>
      </c>
      <c r="G61" s="43">
        <f>IF('申込一覧表A'!F77="","",'申込一覧表A'!F77)</f>
      </c>
      <c r="H61" s="43">
        <f>IF('申込一覧表A'!I77="","",'申込一覧表A'!I77&amp;" "&amp;'申込一覧表A'!K77)</f>
      </c>
      <c r="I61" s="43">
        <f>IF('申込一覧表A'!M77="","",'申込一覧表A'!M77&amp;" "&amp;'申込一覧表A'!O77)</f>
      </c>
      <c r="J61" s="43">
        <f>IF('申込一覧表A'!Q77="","",'申込一覧表A'!Q77&amp;" "&amp;'申込一覧表A'!S77)</f>
      </c>
      <c r="K61" s="43">
        <f>IF('申込一覧表A'!G77="","",'申込一覧表A'!G77)</f>
      </c>
      <c r="L61" s="43">
        <f>IF('申込一覧表A'!H77="","",'申込一覧表A'!H77)</f>
      </c>
    </row>
    <row r="62" spans="1:12" ht="17.25">
      <c r="A62" s="48">
        <f>IF('申込一覧表A'!F89="","",'申込一覧表A'!E89*100000000+'申込一覧表A'!F89)</f>
      </c>
      <c r="B62" s="48">
        <f>IF('申込一覧表A'!B89="","",'申込一覧表A'!B89&amp;"("&amp;'申込一覧表A'!C89&amp;")")</f>
      </c>
      <c r="C62" s="48">
        <f>IF('申込一覧表A'!D89="","",'申込一覧表A'!D89)</f>
      </c>
      <c r="D62" s="48">
        <f>IF('申込一覧表A'!E89="","",'申込一覧表A'!E89)</f>
      </c>
      <c r="E62">
        <f>IF(A62="","",IF('申込一覧表A'!$D$1="","",VLOOKUP('申込一覧表A'!$D$1,koodo,5)))</f>
      </c>
      <c r="F62" s="48">
        <f>IF('申込一覧表A'!F89="","",'申込一覧表A'!$D$1)</f>
      </c>
      <c r="G62" s="48">
        <f>IF('申込一覧表A'!F89="","",'申込一覧表A'!F89)</f>
      </c>
      <c r="H62" s="48">
        <f>IF('申込一覧表A'!I89="","",'申込一覧表A'!I89&amp;" "&amp;'申込一覧表A'!K89)</f>
      </c>
      <c r="I62" s="48">
        <f>IF('申込一覧表A'!M89="","",'申込一覧表A'!M89&amp;" "&amp;'申込一覧表A'!O89)</f>
      </c>
      <c r="J62" s="48">
        <f>IF('申込一覧表A'!Q89="","",'申込一覧表A'!Q89&amp;" "&amp;'申込一覧表A'!S89)</f>
      </c>
      <c r="K62" s="48">
        <f>IF('申込一覧表A'!G89="","",'申込一覧表A'!G89)</f>
      </c>
      <c r="L62" s="48">
        <f>IF('申込一覧表A'!H89="","",'申込一覧表A'!H89)</f>
      </c>
    </row>
    <row r="63" spans="1:12" ht="17.25">
      <c r="A63" s="33">
        <f>IF('申込一覧表A'!F90="","",'申込一覧表A'!E90*100000000+'申込一覧表A'!F90)</f>
      </c>
      <c r="B63" s="33">
        <f>IF('申込一覧表A'!B90="","",'申込一覧表A'!B90&amp;"("&amp;'申込一覧表A'!C90&amp;")")</f>
      </c>
      <c r="C63" s="33">
        <f>IF('申込一覧表A'!D90="","",'申込一覧表A'!D90)</f>
      </c>
      <c r="D63" s="33">
        <f>IF('申込一覧表A'!E90="","",'申込一覧表A'!E90)</f>
      </c>
      <c r="E63">
        <f>IF(A63="","",IF('申込一覧表A'!$D$1="","",VLOOKUP('申込一覧表A'!$D$1,koodo,5)))</f>
      </c>
      <c r="F63" s="33">
        <f>IF('申込一覧表A'!F90="","",'申込一覧表A'!$D$1)</f>
      </c>
      <c r="G63" s="33">
        <f>IF('申込一覧表A'!F90="","",'申込一覧表A'!F90)</f>
      </c>
      <c r="H63" s="33">
        <f>IF('申込一覧表A'!I90="","",'申込一覧表A'!I90&amp;" "&amp;'申込一覧表A'!K90)</f>
      </c>
      <c r="I63" s="33">
        <f>IF('申込一覧表A'!M90="","",'申込一覧表A'!M90&amp;" "&amp;'申込一覧表A'!O90)</f>
      </c>
      <c r="J63" s="33">
        <f>IF('申込一覧表A'!Q90="","",'申込一覧表A'!Q90&amp;" "&amp;'申込一覧表A'!S90)</f>
      </c>
      <c r="K63" s="33">
        <f>IF('申込一覧表A'!G90="","",'申込一覧表A'!G90)</f>
      </c>
      <c r="L63" s="33">
        <f>IF('申込一覧表A'!H90="","",'申込一覧表A'!H90)</f>
      </c>
    </row>
    <row r="64" spans="1:12" ht="17.25">
      <c r="A64" s="33">
        <f>IF('申込一覧表A'!F91="","",'申込一覧表A'!E91*100000000+'申込一覧表A'!F91)</f>
      </c>
      <c r="B64" s="33">
        <f>IF('申込一覧表A'!B91="","",'申込一覧表A'!B91&amp;"("&amp;'申込一覧表A'!C91&amp;")")</f>
      </c>
      <c r="C64" s="33">
        <f>IF('申込一覧表A'!D91="","",'申込一覧表A'!D91)</f>
      </c>
      <c r="D64" s="33">
        <f>IF('申込一覧表A'!E91="","",'申込一覧表A'!E91)</f>
      </c>
      <c r="E64">
        <f>IF(A64="","",IF('申込一覧表A'!$D$1="","",VLOOKUP('申込一覧表A'!$D$1,koodo,5)))</f>
      </c>
      <c r="F64" s="33">
        <f>IF('申込一覧表A'!F91="","",'申込一覧表A'!$D$1)</f>
      </c>
      <c r="G64" s="33">
        <f>IF('申込一覧表A'!F91="","",'申込一覧表A'!F91)</f>
      </c>
      <c r="H64" s="33">
        <f>IF('申込一覧表A'!I91="","",'申込一覧表A'!I91&amp;" "&amp;'申込一覧表A'!K91)</f>
      </c>
      <c r="I64" s="33">
        <f>IF('申込一覧表A'!M91="","",'申込一覧表A'!M91&amp;" "&amp;'申込一覧表A'!O91)</f>
      </c>
      <c r="J64" s="33">
        <f>IF('申込一覧表A'!Q91="","",'申込一覧表A'!Q91&amp;" "&amp;'申込一覧表A'!S91)</f>
      </c>
      <c r="K64" s="33">
        <f>IF('申込一覧表A'!G91="","",'申込一覧表A'!G91)</f>
      </c>
      <c r="L64" s="33">
        <f>IF('申込一覧表A'!H91="","",'申込一覧表A'!H91)</f>
      </c>
    </row>
    <row r="65" spans="1:12" ht="17.25">
      <c r="A65" s="33">
        <f>IF('申込一覧表A'!F92="","",'申込一覧表A'!E92*100000000+'申込一覧表A'!F92)</f>
      </c>
      <c r="B65" s="33">
        <f>IF('申込一覧表A'!B92="","",'申込一覧表A'!B92&amp;"("&amp;'申込一覧表A'!C92&amp;")")</f>
      </c>
      <c r="C65" s="33">
        <f>IF('申込一覧表A'!D92="","",'申込一覧表A'!D92)</f>
      </c>
      <c r="D65" s="33">
        <f>IF('申込一覧表A'!E92="","",'申込一覧表A'!E92)</f>
      </c>
      <c r="E65">
        <f>IF(A65="","",IF('申込一覧表A'!$D$1="","",VLOOKUP('申込一覧表A'!$D$1,koodo,5)))</f>
      </c>
      <c r="F65" s="33">
        <f>IF('申込一覧表A'!F92="","",'申込一覧表A'!$D$1)</f>
      </c>
      <c r="G65" s="33">
        <f>IF('申込一覧表A'!F92="","",'申込一覧表A'!F92)</f>
      </c>
      <c r="H65" s="33">
        <f>IF('申込一覧表A'!I92="","",'申込一覧表A'!I92&amp;" "&amp;'申込一覧表A'!K92)</f>
      </c>
      <c r="I65" s="33">
        <f>IF('申込一覧表A'!M92="","",'申込一覧表A'!M92&amp;" "&amp;'申込一覧表A'!O92)</f>
      </c>
      <c r="J65" s="33">
        <f>IF('申込一覧表A'!Q92="","",'申込一覧表A'!Q92&amp;" "&amp;'申込一覧表A'!S92)</f>
      </c>
      <c r="K65" s="33">
        <f>IF('申込一覧表A'!G92="","",'申込一覧表A'!G92)</f>
      </c>
      <c r="L65" s="33">
        <f>IF('申込一覧表A'!H92="","",'申込一覧表A'!H92)</f>
      </c>
    </row>
    <row r="66" spans="1:12" ht="17.25">
      <c r="A66" s="33">
        <f>IF('申込一覧表A'!F93="","",'申込一覧表A'!E93*100000000+'申込一覧表A'!F93)</f>
      </c>
      <c r="B66" s="33">
        <f>IF('申込一覧表A'!B93="","",'申込一覧表A'!B93&amp;"("&amp;'申込一覧表A'!C93&amp;")")</f>
      </c>
      <c r="C66" s="33">
        <f>IF('申込一覧表A'!D93="","",'申込一覧表A'!D93)</f>
      </c>
      <c r="D66" s="33">
        <f>IF('申込一覧表A'!E93="","",'申込一覧表A'!E93)</f>
      </c>
      <c r="E66">
        <f>IF(A66="","",IF('申込一覧表A'!$D$1="","",VLOOKUP('申込一覧表A'!$D$1,koodo,5)))</f>
      </c>
      <c r="F66" s="33">
        <f>IF('申込一覧表A'!F93="","",'申込一覧表A'!$D$1)</f>
      </c>
      <c r="G66" s="33">
        <f>IF('申込一覧表A'!F93="","",'申込一覧表A'!F93)</f>
      </c>
      <c r="H66" s="33">
        <f>IF('申込一覧表A'!I93="","",'申込一覧表A'!I93&amp;" "&amp;'申込一覧表A'!K93)</f>
      </c>
      <c r="I66" s="33">
        <f>IF('申込一覧表A'!M93="","",'申込一覧表A'!M93&amp;" "&amp;'申込一覧表A'!O93)</f>
      </c>
      <c r="J66" s="33">
        <f>IF('申込一覧表A'!Q93="","",'申込一覧表A'!Q93&amp;" "&amp;'申込一覧表A'!S93)</f>
      </c>
      <c r="K66" s="33">
        <f>IF('申込一覧表A'!G93="","",'申込一覧表A'!G93)</f>
      </c>
      <c r="L66" s="33">
        <f>IF('申込一覧表A'!H93="","",'申込一覧表A'!H93)</f>
      </c>
    </row>
    <row r="67" spans="1:12" ht="17.25">
      <c r="A67" s="33">
        <f>IF('申込一覧表A'!F94="","",'申込一覧表A'!E94*100000000+'申込一覧表A'!F94)</f>
      </c>
      <c r="B67" s="33">
        <f>IF('申込一覧表A'!B94="","",'申込一覧表A'!B94&amp;"("&amp;'申込一覧表A'!C94&amp;")")</f>
      </c>
      <c r="C67" s="33">
        <f>IF('申込一覧表A'!D94="","",'申込一覧表A'!D94)</f>
      </c>
      <c r="D67" s="33">
        <f>IF('申込一覧表A'!E94="","",'申込一覧表A'!E94)</f>
      </c>
      <c r="E67">
        <f>IF(A67="","",IF('申込一覧表A'!$D$1="","",VLOOKUP('申込一覧表A'!$D$1,koodo,5)))</f>
      </c>
      <c r="F67" s="33">
        <f>IF('申込一覧表A'!F94="","",'申込一覧表A'!$D$1)</f>
      </c>
      <c r="G67" s="33">
        <f>IF('申込一覧表A'!F94="","",'申込一覧表A'!F94)</f>
      </c>
      <c r="H67" s="33">
        <f>IF('申込一覧表A'!I94="","",'申込一覧表A'!I94&amp;" "&amp;'申込一覧表A'!K94)</f>
      </c>
      <c r="I67" s="33">
        <f>IF('申込一覧表A'!M94="","",'申込一覧表A'!M94&amp;" "&amp;'申込一覧表A'!O94)</f>
      </c>
      <c r="J67" s="33">
        <f>IF('申込一覧表A'!Q94="","",'申込一覧表A'!Q94&amp;" "&amp;'申込一覧表A'!S94)</f>
      </c>
      <c r="K67" s="33">
        <f>IF('申込一覧表A'!G94="","",'申込一覧表A'!G94)</f>
      </c>
      <c r="L67" s="33">
        <f>IF('申込一覧表A'!H94="","",'申込一覧表A'!H94)</f>
      </c>
    </row>
    <row r="68" spans="1:12" ht="17.25">
      <c r="A68" s="33">
        <f>IF('申込一覧表A'!F95="","",'申込一覧表A'!E95*100000000+'申込一覧表A'!F95)</f>
      </c>
      <c r="B68" s="33">
        <f>IF('申込一覧表A'!B95="","",'申込一覧表A'!B95&amp;"("&amp;'申込一覧表A'!C95&amp;")")</f>
      </c>
      <c r="C68" s="33">
        <f>IF('申込一覧表A'!D95="","",'申込一覧表A'!D95)</f>
      </c>
      <c r="D68" s="33">
        <f>IF('申込一覧表A'!E95="","",'申込一覧表A'!E95)</f>
      </c>
      <c r="E68">
        <f>IF(A68="","",IF('申込一覧表A'!$D$1="","",VLOOKUP('申込一覧表A'!$D$1,koodo,5)))</f>
      </c>
      <c r="F68" s="33">
        <f>IF('申込一覧表A'!F95="","",'申込一覧表A'!$D$1)</f>
      </c>
      <c r="G68" s="33">
        <f>IF('申込一覧表A'!F95="","",'申込一覧表A'!F95)</f>
      </c>
      <c r="H68" s="33">
        <f>IF('申込一覧表A'!I95="","",'申込一覧表A'!I95&amp;" "&amp;'申込一覧表A'!K95)</f>
      </c>
      <c r="I68" s="33">
        <f>IF('申込一覧表A'!M95="","",'申込一覧表A'!M95&amp;" "&amp;'申込一覧表A'!O95)</f>
      </c>
      <c r="J68" s="33">
        <f>IF('申込一覧表A'!Q95="","",'申込一覧表A'!Q95&amp;" "&amp;'申込一覧表A'!S95)</f>
      </c>
      <c r="K68" s="33">
        <f>IF('申込一覧表A'!G95="","",'申込一覧表A'!G95)</f>
      </c>
      <c r="L68" s="33">
        <f>IF('申込一覧表A'!H95="","",'申込一覧表A'!H95)</f>
      </c>
    </row>
    <row r="69" spans="1:12" ht="17.25">
      <c r="A69" s="33">
        <f>IF('申込一覧表A'!F96="","",'申込一覧表A'!E96*100000000+'申込一覧表A'!F96)</f>
      </c>
      <c r="B69" s="33">
        <f>IF('申込一覧表A'!B96="","",'申込一覧表A'!B96&amp;"("&amp;'申込一覧表A'!C96&amp;")")</f>
      </c>
      <c r="C69" s="33">
        <f>IF('申込一覧表A'!D96="","",'申込一覧表A'!D96)</f>
      </c>
      <c r="D69" s="33">
        <f>IF('申込一覧表A'!E96="","",'申込一覧表A'!E96)</f>
      </c>
      <c r="E69">
        <f>IF(A69="","",IF('申込一覧表A'!$D$1="","",VLOOKUP('申込一覧表A'!$D$1,koodo,5)))</f>
      </c>
      <c r="F69" s="33">
        <f>IF('申込一覧表A'!F96="","",'申込一覧表A'!$D$1)</f>
      </c>
      <c r="G69" s="33">
        <f>IF('申込一覧表A'!F96="","",'申込一覧表A'!F96)</f>
      </c>
      <c r="H69" s="33">
        <f>IF('申込一覧表A'!I96="","",'申込一覧表A'!I96&amp;" "&amp;'申込一覧表A'!K96)</f>
      </c>
      <c r="I69" s="33">
        <f>IF('申込一覧表A'!M96="","",'申込一覧表A'!M96&amp;" "&amp;'申込一覧表A'!O96)</f>
      </c>
      <c r="J69" s="33">
        <f>IF('申込一覧表A'!Q96="","",'申込一覧表A'!Q96&amp;" "&amp;'申込一覧表A'!S96)</f>
      </c>
      <c r="K69" s="33">
        <f>IF('申込一覧表A'!G96="","",'申込一覧表A'!G96)</f>
      </c>
      <c r="L69" s="33">
        <f>IF('申込一覧表A'!H96="","",'申込一覧表A'!H96)</f>
      </c>
    </row>
    <row r="70" spans="1:12" ht="17.25">
      <c r="A70" s="33">
        <f>IF('申込一覧表A'!F97="","",'申込一覧表A'!E97*100000000+'申込一覧表A'!F97)</f>
      </c>
      <c r="B70" s="33">
        <f>IF('申込一覧表A'!B97="","",'申込一覧表A'!B97&amp;"("&amp;'申込一覧表A'!C97&amp;")")</f>
      </c>
      <c r="C70" s="33">
        <f>IF('申込一覧表A'!D97="","",'申込一覧表A'!D97)</f>
      </c>
      <c r="D70" s="33">
        <f>IF('申込一覧表A'!E97="","",'申込一覧表A'!E97)</f>
      </c>
      <c r="E70">
        <f>IF(A70="","",IF('申込一覧表A'!$D$1="","",VLOOKUP('申込一覧表A'!$D$1,koodo,5)))</f>
      </c>
      <c r="F70" s="33">
        <f>IF('申込一覧表A'!F97="","",'申込一覧表A'!$D$1)</f>
      </c>
      <c r="G70" s="33">
        <f>IF('申込一覧表A'!F97="","",'申込一覧表A'!F97)</f>
      </c>
      <c r="H70" s="33">
        <f>IF('申込一覧表A'!I97="","",'申込一覧表A'!I97&amp;" "&amp;'申込一覧表A'!K97)</f>
      </c>
      <c r="I70" s="33">
        <f>IF('申込一覧表A'!M97="","",'申込一覧表A'!M97&amp;" "&amp;'申込一覧表A'!O97)</f>
      </c>
      <c r="J70" s="33">
        <f>IF('申込一覧表A'!Q97="","",'申込一覧表A'!Q97&amp;" "&amp;'申込一覧表A'!S97)</f>
      </c>
      <c r="K70" s="33">
        <f>IF('申込一覧表A'!G97="","",'申込一覧表A'!G97)</f>
      </c>
      <c r="L70" s="33">
        <f>IF('申込一覧表A'!H97="","",'申込一覧表A'!H97)</f>
      </c>
    </row>
    <row r="71" spans="1:12" ht="17.25">
      <c r="A71" s="33">
        <f>IF('申込一覧表A'!F98="","",'申込一覧表A'!E98*100000000+'申込一覧表A'!F98)</f>
      </c>
      <c r="B71" s="33">
        <f>IF('申込一覧表A'!B98="","",'申込一覧表A'!B98&amp;"("&amp;'申込一覧表A'!C98&amp;")")</f>
      </c>
      <c r="C71" s="33">
        <f>IF('申込一覧表A'!D98="","",'申込一覧表A'!D98)</f>
      </c>
      <c r="D71" s="33">
        <f>IF('申込一覧表A'!E98="","",'申込一覧表A'!E98)</f>
      </c>
      <c r="E71">
        <f>IF(A71="","",IF('申込一覧表A'!$D$1="","",VLOOKUP('申込一覧表A'!$D$1,koodo,5)))</f>
      </c>
      <c r="F71" s="33">
        <f>IF('申込一覧表A'!F98="","",'申込一覧表A'!$D$1)</f>
      </c>
      <c r="G71" s="33">
        <f>IF('申込一覧表A'!F98="","",'申込一覧表A'!F98)</f>
      </c>
      <c r="H71" s="33">
        <f>IF('申込一覧表A'!I98="","",'申込一覧表A'!I98&amp;" "&amp;'申込一覧表A'!K98)</f>
      </c>
      <c r="I71" s="33">
        <f>IF('申込一覧表A'!M98="","",'申込一覧表A'!M98&amp;" "&amp;'申込一覧表A'!O98)</f>
      </c>
      <c r="J71" s="33">
        <f>IF('申込一覧表A'!Q98="","",'申込一覧表A'!Q98&amp;" "&amp;'申込一覧表A'!S98)</f>
      </c>
      <c r="K71" s="33">
        <f>IF('申込一覧表A'!G98="","",'申込一覧表A'!G98)</f>
      </c>
      <c r="L71" s="33">
        <f>IF('申込一覧表A'!H98="","",'申込一覧表A'!H98)</f>
      </c>
    </row>
    <row r="72" spans="1:12" ht="17.25">
      <c r="A72" s="33">
        <f>IF('申込一覧表A'!F99="","",'申込一覧表A'!E99*100000000+'申込一覧表A'!F99)</f>
      </c>
      <c r="B72" s="33">
        <f>IF('申込一覧表A'!B99="","",'申込一覧表A'!B99&amp;"("&amp;'申込一覧表A'!C99&amp;")")</f>
      </c>
      <c r="C72" s="33">
        <f>IF('申込一覧表A'!D99="","",'申込一覧表A'!D99)</f>
      </c>
      <c r="D72" s="33">
        <f>IF('申込一覧表A'!E99="","",'申込一覧表A'!E99)</f>
      </c>
      <c r="E72">
        <f>IF(A72="","",IF('申込一覧表A'!$D$1="","",VLOOKUP('申込一覧表A'!$D$1,koodo,5)))</f>
      </c>
      <c r="F72" s="33">
        <f>IF('申込一覧表A'!F99="","",'申込一覧表A'!$D$1)</f>
      </c>
      <c r="G72" s="33">
        <f>IF('申込一覧表A'!F99="","",'申込一覧表A'!F99)</f>
      </c>
      <c r="H72" s="33">
        <f>IF('申込一覧表A'!I99="","",'申込一覧表A'!I99&amp;" "&amp;'申込一覧表A'!K99)</f>
      </c>
      <c r="I72" s="33">
        <f>IF('申込一覧表A'!M99="","",'申込一覧表A'!M99&amp;" "&amp;'申込一覧表A'!O99)</f>
      </c>
      <c r="J72" s="33">
        <f>IF('申込一覧表A'!Q99="","",'申込一覧表A'!Q99&amp;" "&amp;'申込一覧表A'!S99)</f>
      </c>
      <c r="K72" s="33">
        <f>IF('申込一覧表A'!G99="","",'申込一覧表A'!G99)</f>
      </c>
      <c r="L72" s="33">
        <f>IF('申込一覧表A'!H99="","",'申込一覧表A'!H99)</f>
      </c>
    </row>
    <row r="73" spans="1:12" ht="17.25">
      <c r="A73" s="33">
        <f>IF('申込一覧表A'!F100="","",'申込一覧表A'!E100*100000000+'申込一覧表A'!F100)</f>
      </c>
      <c r="B73" s="33">
        <f>IF('申込一覧表A'!B100="","",'申込一覧表A'!B100&amp;"("&amp;'申込一覧表A'!C100&amp;")")</f>
      </c>
      <c r="C73" s="33">
        <f>IF('申込一覧表A'!D100="","",'申込一覧表A'!D100)</f>
      </c>
      <c r="D73" s="33">
        <f>IF('申込一覧表A'!E100="","",'申込一覧表A'!E100)</f>
      </c>
      <c r="E73">
        <f>IF(A73="","",IF('申込一覧表A'!$D$1="","",VLOOKUP('申込一覧表A'!$D$1,koodo,5)))</f>
      </c>
      <c r="F73" s="33">
        <f>IF('申込一覧表A'!F100="","",'申込一覧表A'!$D$1)</f>
      </c>
      <c r="G73" s="33">
        <f>IF('申込一覧表A'!F100="","",'申込一覧表A'!F100)</f>
      </c>
      <c r="H73" s="33">
        <f>IF('申込一覧表A'!I100="","",'申込一覧表A'!I100&amp;" "&amp;'申込一覧表A'!K100)</f>
      </c>
      <c r="I73" s="33">
        <f>IF('申込一覧表A'!M100="","",'申込一覧表A'!M100&amp;" "&amp;'申込一覧表A'!O100)</f>
      </c>
      <c r="J73" s="33">
        <f>IF('申込一覧表A'!Q100="","",'申込一覧表A'!Q100&amp;" "&amp;'申込一覧表A'!S100)</f>
      </c>
      <c r="K73" s="33">
        <f>IF('申込一覧表A'!G100="","",'申込一覧表A'!G100)</f>
      </c>
      <c r="L73" s="33">
        <f>IF('申込一覧表A'!H100="","",'申込一覧表A'!H100)</f>
      </c>
    </row>
    <row r="74" spans="1:12" ht="17.25">
      <c r="A74" s="33">
        <f>IF('申込一覧表A'!F101="","",'申込一覧表A'!E101*100000000+'申込一覧表A'!F101)</f>
      </c>
      <c r="B74" s="33">
        <f>IF('申込一覧表A'!B101="","",'申込一覧表A'!B101&amp;"("&amp;'申込一覧表A'!C101&amp;")")</f>
      </c>
      <c r="C74" s="33">
        <f>IF('申込一覧表A'!D101="","",'申込一覧表A'!D101)</f>
      </c>
      <c r="D74" s="33">
        <f>IF('申込一覧表A'!E101="","",'申込一覧表A'!E101)</f>
      </c>
      <c r="E74">
        <f>IF(A74="","",IF('申込一覧表A'!$D$1="","",VLOOKUP('申込一覧表A'!$D$1,koodo,5)))</f>
      </c>
      <c r="F74" s="33">
        <f>IF('申込一覧表A'!F101="","",'申込一覧表A'!$D$1)</f>
      </c>
      <c r="G74" s="33">
        <f>IF('申込一覧表A'!F101="","",'申込一覧表A'!F101)</f>
      </c>
      <c r="H74" s="33">
        <f>IF('申込一覧表A'!I101="","",'申込一覧表A'!I101&amp;" "&amp;'申込一覧表A'!K101)</f>
      </c>
      <c r="I74" s="33">
        <f>IF('申込一覧表A'!M101="","",'申込一覧表A'!M101&amp;" "&amp;'申込一覧表A'!O101)</f>
      </c>
      <c r="J74" s="33">
        <f>IF('申込一覧表A'!Q101="","",'申込一覧表A'!Q101&amp;" "&amp;'申込一覧表A'!S101)</f>
      </c>
      <c r="K74" s="33">
        <f>IF('申込一覧表A'!G101="","",'申込一覧表A'!G101)</f>
      </c>
      <c r="L74" s="33">
        <f>IF('申込一覧表A'!H101="","",'申込一覧表A'!H101)</f>
      </c>
    </row>
    <row r="75" spans="1:12" ht="17.25">
      <c r="A75" s="33">
        <f>IF('申込一覧表A'!F102="","",'申込一覧表A'!E102*100000000+'申込一覧表A'!F102)</f>
      </c>
      <c r="B75" s="33">
        <f>IF('申込一覧表A'!B102="","",'申込一覧表A'!B102&amp;"("&amp;'申込一覧表A'!C102&amp;")")</f>
      </c>
      <c r="C75" s="33">
        <f>IF('申込一覧表A'!D102="","",'申込一覧表A'!D102)</f>
      </c>
      <c r="D75" s="33">
        <f>IF('申込一覧表A'!E102="","",'申込一覧表A'!E102)</f>
      </c>
      <c r="E75">
        <f>IF(A75="","",IF('申込一覧表A'!$D$1="","",VLOOKUP('申込一覧表A'!$D$1,koodo,5)))</f>
      </c>
      <c r="F75" s="33">
        <f>IF('申込一覧表A'!F102="","",'申込一覧表A'!$D$1)</f>
      </c>
      <c r="G75" s="33">
        <f>IF('申込一覧表A'!F102="","",'申込一覧表A'!F102)</f>
      </c>
      <c r="H75" s="33">
        <f>IF('申込一覧表A'!I102="","",'申込一覧表A'!I102&amp;" "&amp;'申込一覧表A'!K102)</f>
      </c>
      <c r="I75" s="33">
        <f>IF('申込一覧表A'!M102="","",'申込一覧表A'!M102&amp;" "&amp;'申込一覧表A'!O102)</f>
      </c>
      <c r="J75" s="33">
        <f>IF('申込一覧表A'!Q102="","",'申込一覧表A'!Q102&amp;" "&amp;'申込一覧表A'!S102)</f>
      </c>
      <c r="K75" s="33">
        <f>IF('申込一覧表A'!G102="","",'申込一覧表A'!G102)</f>
      </c>
      <c r="L75" s="33">
        <f>IF('申込一覧表A'!H102="","",'申込一覧表A'!H102)</f>
      </c>
    </row>
    <row r="76" spans="1:12" ht="17.25">
      <c r="A76" s="33">
        <f>IF('申込一覧表A'!F103="","",'申込一覧表A'!E103*100000000+'申込一覧表A'!F103)</f>
      </c>
      <c r="B76" s="33">
        <f>IF('申込一覧表A'!B103="","",'申込一覧表A'!B103&amp;"("&amp;'申込一覧表A'!C103&amp;")")</f>
      </c>
      <c r="C76" s="33">
        <f>IF('申込一覧表A'!D103="","",'申込一覧表A'!D103)</f>
      </c>
      <c r="D76" s="33">
        <f>IF('申込一覧表A'!E103="","",'申込一覧表A'!E103)</f>
      </c>
      <c r="E76">
        <f>IF(A76="","",IF('申込一覧表A'!$D$1="","",VLOOKUP('申込一覧表A'!$D$1,koodo,5)))</f>
      </c>
      <c r="F76" s="33">
        <f>IF('申込一覧表A'!F103="","",'申込一覧表A'!$D$1)</f>
      </c>
      <c r="G76" s="33">
        <f>IF('申込一覧表A'!F103="","",'申込一覧表A'!F103)</f>
      </c>
      <c r="H76" s="33">
        <f>IF('申込一覧表A'!I103="","",'申込一覧表A'!I103&amp;" "&amp;'申込一覧表A'!K103)</f>
      </c>
      <c r="I76" s="33">
        <f>IF('申込一覧表A'!M103="","",'申込一覧表A'!M103&amp;" "&amp;'申込一覧表A'!O103)</f>
      </c>
      <c r="J76" s="33">
        <f>IF('申込一覧表A'!Q103="","",'申込一覧表A'!Q103&amp;" "&amp;'申込一覧表A'!S103)</f>
      </c>
      <c r="K76" s="33">
        <f>IF('申込一覧表A'!G103="","",'申込一覧表A'!G103)</f>
      </c>
      <c r="L76" s="33">
        <f>IF('申込一覧表A'!H103="","",'申込一覧表A'!H103)</f>
      </c>
    </row>
    <row r="77" spans="1:12" ht="17.25">
      <c r="A77" s="33">
        <f>IF('申込一覧表A'!F104="","",'申込一覧表A'!E104*100000000+'申込一覧表A'!F104)</f>
      </c>
      <c r="B77" s="33">
        <f>IF('申込一覧表A'!B104="","",'申込一覧表A'!B104&amp;"("&amp;'申込一覧表A'!C104&amp;")")</f>
      </c>
      <c r="C77" s="33">
        <f>IF('申込一覧表A'!D104="","",'申込一覧表A'!D104)</f>
      </c>
      <c r="D77" s="33">
        <f>IF('申込一覧表A'!E104="","",'申込一覧表A'!E104)</f>
      </c>
      <c r="E77">
        <f>IF(A77="","",IF('申込一覧表A'!$D$1="","",VLOOKUP('申込一覧表A'!$D$1,koodo,5)))</f>
      </c>
      <c r="F77" s="33">
        <f>IF('申込一覧表A'!F104="","",'申込一覧表A'!$D$1)</f>
      </c>
      <c r="G77" s="33">
        <f>IF('申込一覧表A'!F104="","",'申込一覧表A'!F104)</f>
      </c>
      <c r="H77" s="33">
        <f>IF('申込一覧表A'!I104="","",'申込一覧表A'!I104&amp;" "&amp;'申込一覧表A'!K104)</f>
      </c>
      <c r="I77" s="33">
        <f>IF('申込一覧表A'!M104="","",'申込一覧表A'!M104&amp;" "&amp;'申込一覧表A'!O104)</f>
      </c>
      <c r="J77" s="33">
        <f>IF('申込一覧表A'!Q104="","",'申込一覧表A'!Q104&amp;" "&amp;'申込一覧表A'!S104)</f>
      </c>
      <c r="K77" s="33">
        <f>IF('申込一覧表A'!G104="","",'申込一覧表A'!G104)</f>
      </c>
      <c r="L77" s="33">
        <f>IF('申込一覧表A'!H104="","",'申込一覧表A'!H104)</f>
      </c>
    </row>
    <row r="78" spans="1:12" ht="17.25">
      <c r="A78" s="33">
        <f>IF('申込一覧表A'!F105="","",'申込一覧表A'!E105*100000000+'申込一覧表A'!F105)</f>
      </c>
      <c r="B78" s="33">
        <f>IF('申込一覧表A'!B105="","",'申込一覧表A'!B105&amp;"("&amp;'申込一覧表A'!C105&amp;")")</f>
      </c>
      <c r="C78" s="33">
        <f>IF('申込一覧表A'!D105="","",'申込一覧表A'!D105)</f>
      </c>
      <c r="D78" s="33">
        <f>IF('申込一覧表A'!E105="","",'申込一覧表A'!E105)</f>
      </c>
      <c r="E78">
        <f>IF(A78="","",IF('申込一覧表A'!$D$1="","",VLOOKUP('申込一覧表A'!$D$1,koodo,5)))</f>
      </c>
      <c r="F78" s="33">
        <f>IF('申込一覧表A'!F105="","",'申込一覧表A'!$D$1)</f>
      </c>
      <c r="G78" s="33">
        <f>IF('申込一覧表A'!F105="","",'申込一覧表A'!F105)</f>
      </c>
      <c r="H78" s="33">
        <f>IF('申込一覧表A'!I105="","",'申込一覧表A'!I105&amp;" "&amp;'申込一覧表A'!K105)</f>
      </c>
      <c r="I78" s="33">
        <f>IF('申込一覧表A'!M105="","",'申込一覧表A'!M105&amp;" "&amp;'申込一覧表A'!O105)</f>
      </c>
      <c r="J78" s="33">
        <f>IF('申込一覧表A'!Q105="","",'申込一覧表A'!Q105&amp;" "&amp;'申込一覧表A'!S105)</f>
      </c>
      <c r="K78" s="33">
        <f>IF('申込一覧表A'!G105="","",'申込一覧表A'!G105)</f>
      </c>
      <c r="L78" s="33">
        <f>IF('申込一覧表A'!H105="","",'申込一覧表A'!H105)</f>
      </c>
    </row>
    <row r="79" spans="1:12" ht="17.25">
      <c r="A79" s="33">
        <f>IF('申込一覧表A'!F106="","",'申込一覧表A'!E106*100000000+'申込一覧表A'!F106)</f>
      </c>
      <c r="B79" s="33">
        <f>IF('申込一覧表A'!B106="","",'申込一覧表A'!B106&amp;"("&amp;'申込一覧表A'!C106&amp;")")</f>
      </c>
      <c r="C79" s="33">
        <f>IF('申込一覧表A'!D106="","",'申込一覧表A'!D106)</f>
      </c>
      <c r="D79" s="33">
        <f>IF('申込一覧表A'!E106="","",'申込一覧表A'!E106)</f>
      </c>
      <c r="E79">
        <f>IF(A79="","",IF('申込一覧表A'!$D$1="","",VLOOKUP('申込一覧表A'!$D$1,koodo,5)))</f>
      </c>
      <c r="F79" s="33">
        <f>IF('申込一覧表A'!F106="","",'申込一覧表A'!$D$1)</f>
      </c>
      <c r="G79" s="33">
        <f>IF('申込一覧表A'!F106="","",'申込一覧表A'!F106)</f>
      </c>
      <c r="H79" s="33">
        <f>IF('申込一覧表A'!I106="","",'申込一覧表A'!I106&amp;" "&amp;'申込一覧表A'!K106)</f>
      </c>
      <c r="I79" s="33">
        <f>IF('申込一覧表A'!M106="","",'申込一覧表A'!M106&amp;" "&amp;'申込一覧表A'!O106)</f>
      </c>
      <c r="J79" s="33">
        <f>IF('申込一覧表A'!Q106="","",'申込一覧表A'!Q106&amp;" "&amp;'申込一覧表A'!S106)</f>
      </c>
      <c r="K79" s="33">
        <f>IF('申込一覧表A'!G106="","",'申込一覧表A'!G106)</f>
      </c>
      <c r="L79" s="33">
        <f>IF('申込一覧表A'!H106="","",'申込一覧表A'!H106)</f>
      </c>
    </row>
    <row r="80" spans="1:12" ht="17.25">
      <c r="A80" s="33">
        <f>IF('申込一覧表A'!F107="","",'申込一覧表A'!E107*100000000+'申込一覧表A'!F107)</f>
      </c>
      <c r="B80" s="33">
        <f>IF('申込一覧表A'!B107="","",'申込一覧表A'!B107&amp;"("&amp;'申込一覧表A'!C107&amp;")")</f>
      </c>
      <c r="C80" s="33">
        <f>IF('申込一覧表A'!D107="","",'申込一覧表A'!D107)</f>
      </c>
      <c r="D80" s="33">
        <f>IF('申込一覧表A'!E107="","",'申込一覧表A'!E107)</f>
      </c>
      <c r="E80">
        <f>IF(A80="","",IF('申込一覧表A'!$D$1="","",VLOOKUP('申込一覧表A'!$D$1,koodo,5)))</f>
      </c>
      <c r="F80" s="33">
        <f>IF('申込一覧表A'!F107="","",'申込一覧表A'!$D$1)</f>
      </c>
      <c r="G80" s="33">
        <f>IF('申込一覧表A'!F107="","",'申込一覧表A'!F107)</f>
      </c>
      <c r="H80" s="33">
        <f>IF('申込一覧表A'!I107="","",'申込一覧表A'!I107&amp;" "&amp;'申込一覧表A'!K107)</f>
      </c>
      <c r="I80" s="33">
        <f>IF('申込一覧表A'!M107="","",'申込一覧表A'!M107&amp;" "&amp;'申込一覧表A'!O107)</f>
      </c>
      <c r="J80" s="33">
        <f>IF('申込一覧表A'!Q107="","",'申込一覧表A'!Q107&amp;" "&amp;'申込一覧表A'!S107)</f>
      </c>
      <c r="K80" s="33">
        <f>IF('申込一覧表A'!G107="","",'申込一覧表A'!G107)</f>
      </c>
      <c r="L80" s="33">
        <f>IF('申込一覧表A'!H107="","",'申込一覧表A'!H107)</f>
      </c>
    </row>
    <row r="81" spans="1:12" ht="17.25">
      <c r="A81" s="33">
        <f>IF('申込一覧表A'!F108="","",'申込一覧表A'!E108*100000000+'申込一覧表A'!F108)</f>
      </c>
      <c r="B81" s="33">
        <f>IF('申込一覧表A'!B108="","",'申込一覧表A'!B108&amp;"("&amp;'申込一覧表A'!C108&amp;")")</f>
      </c>
      <c r="C81" s="33">
        <f>IF('申込一覧表A'!D108="","",'申込一覧表A'!D108)</f>
      </c>
      <c r="D81" s="33">
        <f>IF('申込一覧表A'!E108="","",'申込一覧表A'!E108)</f>
      </c>
      <c r="E81">
        <f>IF(A81="","",IF('申込一覧表A'!$D$1="","",VLOOKUP('申込一覧表A'!$D$1,koodo,5)))</f>
      </c>
      <c r="F81" s="33">
        <f>IF('申込一覧表A'!F108="","",'申込一覧表A'!$D$1)</f>
      </c>
      <c r="G81" s="33">
        <f>IF('申込一覧表A'!F108="","",'申込一覧表A'!F108)</f>
      </c>
      <c r="H81" s="33">
        <f>IF('申込一覧表A'!I108="","",'申込一覧表A'!I108&amp;" "&amp;'申込一覧表A'!K108)</f>
      </c>
      <c r="I81" s="33">
        <f>IF('申込一覧表A'!M108="","",'申込一覧表A'!M108&amp;" "&amp;'申込一覧表A'!O108)</f>
      </c>
      <c r="J81" s="33">
        <f>IF('申込一覧表A'!Q108="","",'申込一覧表A'!Q108&amp;" "&amp;'申込一覧表A'!S108)</f>
      </c>
      <c r="K81" s="33">
        <f>IF('申込一覧表A'!G108="","",'申込一覧表A'!G108)</f>
      </c>
      <c r="L81" s="33">
        <f>IF('申込一覧表A'!H108="","",'申込一覧表A'!H108)</f>
      </c>
    </row>
    <row r="82" spans="1:12" ht="17.25">
      <c r="A82" s="33">
        <f>IF('申込一覧表A'!F109="","",'申込一覧表A'!E109*100000000+'申込一覧表A'!F109)</f>
      </c>
      <c r="B82" s="33">
        <f>IF('申込一覧表A'!B109="","",'申込一覧表A'!B109&amp;"("&amp;'申込一覧表A'!C109&amp;")")</f>
      </c>
      <c r="C82" s="33">
        <f>IF('申込一覧表A'!D109="","",'申込一覧表A'!D109)</f>
      </c>
      <c r="D82" s="33">
        <f>IF('申込一覧表A'!E109="","",'申込一覧表A'!E109)</f>
      </c>
      <c r="E82">
        <f>IF(A82="","",IF('申込一覧表A'!$D$1="","",VLOOKUP('申込一覧表A'!$D$1,koodo,5)))</f>
      </c>
      <c r="F82" s="33">
        <f>IF('申込一覧表A'!F109="","",'申込一覧表A'!$D$1)</f>
      </c>
      <c r="G82" s="33">
        <f>IF('申込一覧表A'!F109="","",'申込一覧表A'!F109)</f>
      </c>
      <c r="H82" s="33">
        <f>IF('申込一覧表A'!I109="","",'申込一覧表A'!I109&amp;" "&amp;'申込一覧表A'!K109)</f>
      </c>
      <c r="I82" s="33">
        <f>IF('申込一覧表A'!M109="","",'申込一覧表A'!M109&amp;" "&amp;'申込一覧表A'!O109)</f>
      </c>
      <c r="J82" s="33">
        <f>IF('申込一覧表A'!Q109="","",'申込一覧表A'!Q109&amp;" "&amp;'申込一覧表A'!S109)</f>
      </c>
      <c r="K82" s="33">
        <f>IF('申込一覧表A'!G109="","",'申込一覧表A'!G109)</f>
      </c>
      <c r="L82" s="33">
        <f>IF('申込一覧表A'!H109="","",'申込一覧表A'!H109)</f>
      </c>
    </row>
    <row r="83" spans="1:12" ht="17.25">
      <c r="A83" s="33">
        <f>IF('申込一覧表A'!F110="","",'申込一覧表A'!E110*100000000+'申込一覧表A'!F110)</f>
      </c>
      <c r="B83" s="33">
        <f>IF('申込一覧表A'!B110="","",'申込一覧表A'!B110&amp;"("&amp;'申込一覧表A'!C110&amp;")")</f>
      </c>
      <c r="C83" s="33">
        <f>IF('申込一覧表A'!D110="","",'申込一覧表A'!D110)</f>
      </c>
      <c r="D83" s="33">
        <f>IF('申込一覧表A'!E110="","",'申込一覧表A'!E110)</f>
      </c>
      <c r="E83">
        <f>IF(A83="","",IF('申込一覧表A'!$D$1="","",VLOOKUP('申込一覧表A'!$D$1,koodo,5)))</f>
      </c>
      <c r="F83" s="33">
        <f>IF('申込一覧表A'!F110="","",'申込一覧表A'!$D$1)</f>
      </c>
      <c r="G83" s="33">
        <f>IF('申込一覧表A'!F110="","",'申込一覧表A'!F110)</f>
      </c>
      <c r="H83" s="33">
        <f>IF('申込一覧表A'!I110="","",'申込一覧表A'!I110&amp;" "&amp;'申込一覧表A'!K110)</f>
      </c>
      <c r="I83" s="33">
        <f>IF('申込一覧表A'!M110="","",'申込一覧表A'!M110&amp;" "&amp;'申込一覧表A'!O110)</f>
      </c>
      <c r="J83" s="33">
        <f>IF('申込一覧表A'!Q110="","",'申込一覧表A'!Q110&amp;" "&amp;'申込一覧表A'!S110)</f>
      </c>
      <c r="K83" s="33">
        <f>IF('申込一覧表A'!G110="","",'申込一覧表A'!G110)</f>
      </c>
      <c r="L83" s="33">
        <f>IF('申込一覧表A'!H110="","",'申込一覧表A'!H110)</f>
      </c>
    </row>
    <row r="84" spans="1:12" ht="17.25">
      <c r="A84" s="33">
        <f>IF('申込一覧表A'!F111="","",'申込一覧表A'!E111*100000000+'申込一覧表A'!F111)</f>
      </c>
      <c r="B84" s="33">
        <f>IF('申込一覧表A'!B111="","",'申込一覧表A'!B111&amp;"("&amp;'申込一覧表A'!C111&amp;")")</f>
      </c>
      <c r="C84" s="33">
        <f>IF('申込一覧表A'!D111="","",'申込一覧表A'!D111)</f>
      </c>
      <c r="D84" s="33">
        <f>IF('申込一覧表A'!E111="","",'申込一覧表A'!E111)</f>
      </c>
      <c r="E84">
        <f>IF(A84="","",IF('申込一覧表A'!$D$1="","",VLOOKUP('申込一覧表A'!$D$1,koodo,5)))</f>
      </c>
      <c r="F84" s="33">
        <f>IF('申込一覧表A'!F111="","",'申込一覧表A'!$D$1)</f>
      </c>
      <c r="G84" s="33">
        <f>IF('申込一覧表A'!F111="","",'申込一覧表A'!F111)</f>
      </c>
      <c r="H84" s="33">
        <f>IF('申込一覧表A'!I111="","",'申込一覧表A'!I111&amp;" "&amp;'申込一覧表A'!K111)</f>
      </c>
      <c r="I84" s="33">
        <f>IF('申込一覧表A'!M111="","",'申込一覧表A'!M111&amp;" "&amp;'申込一覧表A'!O111)</f>
      </c>
      <c r="J84" s="33">
        <f>IF('申込一覧表A'!Q111="","",'申込一覧表A'!Q111&amp;" "&amp;'申込一覧表A'!S111)</f>
      </c>
      <c r="K84" s="33">
        <f>IF('申込一覧表A'!G111="","",'申込一覧表A'!G111)</f>
      </c>
      <c r="L84" s="33">
        <f>IF('申込一覧表A'!H111="","",'申込一覧表A'!H111)</f>
      </c>
    </row>
    <row r="85" spans="1:12" ht="17.25">
      <c r="A85" s="33">
        <f>IF('申込一覧表A'!F112="","",'申込一覧表A'!E112*100000000+'申込一覧表A'!F112)</f>
      </c>
      <c r="B85" s="33">
        <f>IF('申込一覧表A'!B112="","",'申込一覧表A'!B112&amp;"("&amp;'申込一覧表A'!C112&amp;")")</f>
      </c>
      <c r="C85" s="33">
        <f>IF('申込一覧表A'!D112="","",'申込一覧表A'!D112)</f>
      </c>
      <c r="D85" s="33">
        <f>IF('申込一覧表A'!E112="","",'申込一覧表A'!E112)</f>
      </c>
      <c r="E85">
        <f>IF(A85="","",IF('申込一覧表A'!$D$1="","",VLOOKUP('申込一覧表A'!$D$1,koodo,5)))</f>
      </c>
      <c r="F85" s="33">
        <f>IF('申込一覧表A'!F112="","",'申込一覧表A'!$D$1)</f>
      </c>
      <c r="G85" s="33">
        <f>IF('申込一覧表A'!F112="","",'申込一覧表A'!F112)</f>
      </c>
      <c r="H85" s="33">
        <f>IF('申込一覧表A'!I112="","",'申込一覧表A'!I112&amp;" "&amp;'申込一覧表A'!K112)</f>
      </c>
      <c r="I85" s="33">
        <f>IF('申込一覧表A'!M112="","",'申込一覧表A'!M112&amp;" "&amp;'申込一覧表A'!O112)</f>
      </c>
      <c r="J85" s="33">
        <f>IF('申込一覧表A'!Q112="","",'申込一覧表A'!Q112&amp;" "&amp;'申込一覧表A'!S112)</f>
      </c>
      <c r="K85" s="33">
        <f>IF('申込一覧表A'!G112="","",'申込一覧表A'!G112)</f>
      </c>
      <c r="L85" s="33">
        <f>IF('申込一覧表A'!H112="","",'申込一覧表A'!H112)</f>
      </c>
    </row>
    <row r="86" spans="1:12" ht="17.25">
      <c r="A86" s="33">
        <f>IF('申込一覧表A'!F113="","",'申込一覧表A'!E113*100000000+'申込一覧表A'!F113)</f>
      </c>
      <c r="B86" s="33">
        <f>IF('申込一覧表A'!B113="","",'申込一覧表A'!B113&amp;"("&amp;'申込一覧表A'!C113&amp;")")</f>
      </c>
      <c r="C86" s="33">
        <f>IF('申込一覧表A'!D113="","",'申込一覧表A'!D113)</f>
      </c>
      <c r="D86" s="33">
        <f>IF('申込一覧表A'!E113="","",'申込一覧表A'!E113)</f>
      </c>
      <c r="E86">
        <f>IF(A86="","",IF('申込一覧表A'!$D$1="","",VLOOKUP('申込一覧表A'!$D$1,koodo,5)))</f>
      </c>
      <c r="F86" s="33">
        <f>IF('申込一覧表A'!F113="","",'申込一覧表A'!$D$1)</f>
      </c>
      <c r="G86" s="33">
        <f>IF('申込一覧表A'!F113="","",'申込一覧表A'!F113)</f>
      </c>
      <c r="H86" s="33">
        <f>IF('申込一覧表A'!I113="","",'申込一覧表A'!I113&amp;" "&amp;'申込一覧表A'!K113)</f>
      </c>
      <c r="I86" s="33">
        <f>IF('申込一覧表A'!M113="","",'申込一覧表A'!M113&amp;" "&amp;'申込一覧表A'!O113)</f>
      </c>
      <c r="J86" s="33">
        <f>IF('申込一覧表A'!Q113="","",'申込一覧表A'!Q113&amp;" "&amp;'申込一覧表A'!S113)</f>
      </c>
      <c r="K86" s="33">
        <f>IF('申込一覧表A'!G113="","",'申込一覧表A'!G113)</f>
      </c>
      <c r="L86" s="33">
        <f>IF('申込一覧表A'!H113="","",'申込一覧表A'!H113)</f>
      </c>
    </row>
    <row r="87" spans="1:12" ht="17.25">
      <c r="A87" s="33">
        <f>IF('申込一覧表A'!F114="","",'申込一覧表A'!E114*100000000+'申込一覧表A'!F114)</f>
      </c>
      <c r="B87" s="33">
        <f>IF('申込一覧表A'!B114="","",'申込一覧表A'!B114&amp;"("&amp;'申込一覧表A'!C114&amp;")")</f>
      </c>
      <c r="C87" s="33">
        <f>IF('申込一覧表A'!D114="","",'申込一覧表A'!D114)</f>
      </c>
      <c r="D87" s="33">
        <f>IF('申込一覧表A'!E114="","",'申込一覧表A'!E114)</f>
      </c>
      <c r="E87">
        <f>IF(A87="","",IF('申込一覧表A'!$D$1="","",VLOOKUP('申込一覧表A'!$D$1,koodo,5)))</f>
      </c>
      <c r="F87" s="33">
        <f>IF('申込一覧表A'!F114="","",'申込一覧表A'!$D$1)</f>
      </c>
      <c r="G87" s="33">
        <f>IF('申込一覧表A'!F114="","",'申込一覧表A'!F114)</f>
      </c>
      <c r="H87" s="33">
        <f>IF('申込一覧表A'!I114="","",'申込一覧表A'!I114&amp;" "&amp;'申込一覧表A'!K114)</f>
      </c>
      <c r="I87" s="33">
        <f>IF('申込一覧表A'!M114="","",'申込一覧表A'!M114&amp;" "&amp;'申込一覧表A'!O114)</f>
      </c>
      <c r="J87" s="33">
        <f>IF('申込一覧表A'!Q114="","",'申込一覧表A'!Q114&amp;" "&amp;'申込一覧表A'!S114)</f>
      </c>
      <c r="K87" s="33">
        <f>IF('申込一覧表A'!G114="","",'申込一覧表A'!G114)</f>
      </c>
      <c r="L87" s="33">
        <f>IF('申込一覧表A'!H114="","",'申込一覧表A'!H114)</f>
      </c>
    </row>
    <row r="88" spans="1:12" ht="17.25">
      <c r="A88" s="33">
        <f>IF('申込一覧表A'!F115="","",'申込一覧表A'!E115*100000000+'申込一覧表A'!F115)</f>
      </c>
      <c r="B88" s="33">
        <f>IF('申込一覧表A'!B115="","",'申込一覧表A'!B115&amp;"("&amp;'申込一覧表A'!C115&amp;")")</f>
      </c>
      <c r="C88" s="33">
        <f>IF('申込一覧表A'!D115="","",'申込一覧表A'!D115)</f>
      </c>
      <c r="D88" s="33">
        <f>IF('申込一覧表A'!E115="","",'申込一覧表A'!E115)</f>
      </c>
      <c r="E88">
        <f>IF(A88="","",IF('申込一覧表A'!$D$1="","",VLOOKUP('申込一覧表A'!$D$1,koodo,5)))</f>
      </c>
      <c r="F88" s="33">
        <f>IF('申込一覧表A'!F115="","",'申込一覧表A'!$D$1)</f>
      </c>
      <c r="G88" s="33">
        <f>IF('申込一覧表A'!F115="","",'申込一覧表A'!F115)</f>
      </c>
      <c r="H88" s="33">
        <f>IF('申込一覧表A'!I115="","",'申込一覧表A'!I115&amp;" "&amp;'申込一覧表A'!K115)</f>
      </c>
      <c r="I88" s="33">
        <f>IF('申込一覧表A'!M115="","",'申込一覧表A'!M115&amp;" "&amp;'申込一覧表A'!O115)</f>
      </c>
      <c r="J88" s="33">
        <f>IF('申込一覧表A'!Q115="","",'申込一覧表A'!Q115&amp;" "&amp;'申込一覧表A'!S115)</f>
      </c>
      <c r="K88" s="33">
        <f>IF('申込一覧表A'!G115="","",'申込一覧表A'!G115)</f>
      </c>
      <c r="L88" s="33">
        <f>IF('申込一覧表A'!H115="","",'申込一覧表A'!H115)</f>
      </c>
    </row>
    <row r="89" spans="1:12" ht="17.25">
      <c r="A89" s="33">
        <f>IF('申込一覧表A'!F116="","",'申込一覧表A'!E116*100000000+'申込一覧表A'!F116)</f>
      </c>
      <c r="B89" s="33">
        <f>IF('申込一覧表A'!B116="","",'申込一覧表A'!B116&amp;"("&amp;'申込一覧表A'!C116&amp;")")</f>
      </c>
      <c r="C89" s="33">
        <f>IF('申込一覧表A'!D116="","",'申込一覧表A'!D116)</f>
      </c>
      <c r="D89" s="33">
        <f>IF('申込一覧表A'!E116="","",'申込一覧表A'!E116)</f>
      </c>
      <c r="E89">
        <f>IF(A89="","",IF('申込一覧表A'!$D$1="","",VLOOKUP('申込一覧表A'!$D$1,koodo,5)))</f>
      </c>
      <c r="F89" s="33">
        <f>IF('申込一覧表A'!F116="","",'申込一覧表A'!$D$1)</f>
      </c>
      <c r="G89" s="33">
        <f>IF('申込一覧表A'!F116="","",'申込一覧表A'!F116)</f>
      </c>
      <c r="H89" s="33">
        <f>IF('申込一覧表A'!I116="","",'申込一覧表A'!I116&amp;" "&amp;'申込一覧表A'!K116)</f>
      </c>
      <c r="I89" s="33">
        <f>IF('申込一覧表A'!M116="","",'申込一覧表A'!M116&amp;" "&amp;'申込一覧表A'!O116)</f>
      </c>
      <c r="J89" s="33">
        <f>IF('申込一覧表A'!Q116="","",'申込一覧表A'!Q116&amp;" "&amp;'申込一覧表A'!S116)</f>
      </c>
      <c r="K89" s="33">
        <f>IF('申込一覧表A'!G116="","",'申込一覧表A'!G116)</f>
      </c>
      <c r="L89" s="33">
        <f>IF('申込一覧表A'!H116="","",'申込一覧表A'!H116)</f>
      </c>
    </row>
    <row r="90" spans="1:12" ht="17.25">
      <c r="A90" s="33">
        <f>IF('申込一覧表A'!F117="","",'申込一覧表A'!E117*100000000+'申込一覧表A'!F117)</f>
      </c>
      <c r="B90" s="33">
        <f>IF('申込一覧表A'!B117="","",'申込一覧表A'!B117&amp;"("&amp;'申込一覧表A'!C117&amp;")")</f>
      </c>
      <c r="C90" s="33">
        <f>IF('申込一覧表A'!D117="","",'申込一覧表A'!D117)</f>
      </c>
      <c r="D90" s="33">
        <f>IF('申込一覧表A'!E117="","",'申込一覧表A'!E117)</f>
      </c>
      <c r="E90">
        <f>IF(A90="","",IF('申込一覧表A'!$D$1="","",VLOOKUP('申込一覧表A'!$D$1,koodo,5)))</f>
      </c>
      <c r="F90" s="33">
        <f>IF('申込一覧表A'!F117="","",'申込一覧表A'!$D$1)</f>
      </c>
      <c r="G90" s="33">
        <f>IF('申込一覧表A'!F117="","",'申込一覧表A'!F117)</f>
      </c>
      <c r="H90" s="33">
        <f>IF('申込一覧表A'!I117="","",'申込一覧表A'!I117&amp;" "&amp;'申込一覧表A'!K117)</f>
      </c>
      <c r="I90" s="33">
        <f>IF('申込一覧表A'!M117="","",'申込一覧表A'!M117&amp;" "&amp;'申込一覧表A'!O117)</f>
      </c>
      <c r="J90" s="33">
        <f>IF('申込一覧表A'!Q117="","",'申込一覧表A'!Q117&amp;" "&amp;'申込一覧表A'!S117)</f>
      </c>
      <c r="K90" s="33">
        <f>IF('申込一覧表A'!G117="","",'申込一覧表A'!G117)</f>
      </c>
      <c r="L90" s="33">
        <f>IF('申込一覧表A'!H117="","",'申込一覧表A'!H117)</f>
      </c>
    </row>
    <row r="91" spans="1:12" ht="17.25">
      <c r="A91" s="33">
        <f>IF('申込一覧表A'!F118="","",'申込一覧表A'!E118*100000000+'申込一覧表A'!F118)</f>
      </c>
      <c r="B91" s="33">
        <f>IF('申込一覧表A'!B118="","",'申込一覧表A'!B118&amp;"("&amp;'申込一覧表A'!C118&amp;")")</f>
      </c>
      <c r="C91" s="33">
        <f>IF('申込一覧表A'!D118="","",'申込一覧表A'!D118)</f>
      </c>
      <c r="D91" s="33">
        <f>IF('申込一覧表A'!E118="","",'申込一覧表A'!E118)</f>
      </c>
      <c r="E91">
        <f>IF(A91="","",IF('申込一覧表A'!$D$1="","",VLOOKUP('申込一覧表A'!$D$1,koodo,5)))</f>
      </c>
      <c r="F91" s="33">
        <f>IF('申込一覧表A'!F118="","",'申込一覧表A'!$D$1)</f>
      </c>
      <c r="G91" s="33">
        <f>IF('申込一覧表A'!F118="","",'申込一覧表A'!F118)</f>
      </c>
      <c r="H91" s="33">
        <f>IF('申込一覧表A'!I118="","",'申込一覧表A'!I118&amp;" "&amp;'申込一覧表A'!K118)</f>
      </c>
      <c r="I91" s="33">
        <f>IF('申込一覧表A'!M118="","",'申込一覧表A'!M118&amp;" "&amp;'申込一覧表A'!O118)</f>
      </c>
      <c r="J91" s="33">
        <f>IF('申込一覧表A'!Q118="","",'申込一覧表A'!Q118&amp;" "&amp;'申込一覧表A'!S118)</f>
      </c>
      <c r="K91" s="33">
        <f>IF('申込一覧表A'!G118="","",'申込一覧表A'!G118)</f>
      </c>
      <c r="L91" s="33">
        <f>IF('申込一覧表A'!H118="","",'申込一覧表A'!H118)</f>
      </c>
    </row>
    <row r="92" ht="17.25">
      <c r="E92">
        <f>IF(A92="","",IF('申込一覧表A'!$D$1="","",VLOOKUP('申込一覧表A'!$D$1,koodo,5)))</f>
      </c>
    </row>
    <row r="93" ht="17.25">
      <c r="E93">
        <f>IF(A93="","",IF('申込一覧表A'!$D$1="","",VLOOKUP('申込一覧表A'!$D$1,koodo,5)))</f>
      </c>
    </row>
    <row r="94" ht="17.25">
      <c r="E94">
        <f>IF(A94="","",IF('申込一覧表A'!$D$1="","",VLOOKUP('申込一覧表A'!$D$1,koodo,5)))</f>
      </c>
    </row>
    <row r="95" ht="17.25">
      <c r="E95">
        <f>IF(A95="","",IF('申込一覧表A'!$D$1="","",VLOOKUP('申込一覧表A'!$D$1,koodo,5)))</f>
      </c>
    </row>
    <row r="96" ht="17.25">
      <c r="E96">
        <f>IF(A96="","",IF('申込一覧表A'!$D$1="","",VLOOKUP('申込一覧表A'!$D$1,koodo,5)))</f>
      </c>
    </row>
    <row r="97" ht="17.25">
      <c r="E97">
        <f>IF(A97="","",IF('申込一覧表A'!$D$1="","",VLOOKUP('申込一覧表A'!$D$1,koodo,5)))</f>
      </c>
    </row>
    <row r="98" ht="17.25">
      <c r="E98">
        <f>IF(A98="","",IF('申込一覧表A'!$D$1="","",VLOOKUP('申込一覧表A'!$D$1,koodo,5)))</f>
      </c>
    </row>
    <row r="99" ht="17.25">
      <c r="E99">
        <f>IF(A99="","",IF('申込一覧表A'!$D$1="","",VLOOKUP('申込一覧表A'!$D$1,koodo,5)))</f>
      </c>
    </row>
    <row r="100" ht="17.25">
      <c r="E100">
        <f>IF(A100="","",IF('申込一覧表A'!$D$1="","",VLOOKUP('申込一覧表A'!$D$1,koodo,5)))</f>
      </c>
    </row>
    <row r="101" ht="17.25">
      <c r="E101">
        <f>IF(A101="","",IF('申込一覧表A'!$D$1="","",VLOOKUP('申込一覧表A'!$D$1,koodo,5)))</f>
      </c>
    </row>
    <row r="102" ht="17.25">
      <c r="E102">
        <f>IF(A102="","",IF('申込一覧表A'!$D$1="","",VLOOKUP('申込一覧表A'!$D$1,koodo,5)))</f>
      </c>
    </row>
    <row r="103" ht="17.25">
      <c r="E103">
        <f>IF(A103="","",IF('申込一覧表A'!$D$1="","",VLOOKUP('申込一覧表A'!$D$1,koodo,5)))</f>
      </c>
    </row>
    <row r="104" ht="17.25">
      <c r="E104">
        <f>IF(A104="","",IF('申込一覧表A'!$D$1="","",VLOOKUP('申込一覧表A'!$D$1,koodo,5)))</f>
      </c>
    </row>
    <row r="105" ht="17.25">
      <c r="E105">
        <f>IF(A105="","",IF('申込一覧表A'!$D$1="","",VLOOKUP('申込一覧表A'!$D$1,koodo,5)))</f>
      </c>
    </row>
    <row r="106" ht="17.25">
      <c r="E106">
        <f>IF(A106="","",IF('申込一覧表A'!$D$1="","",VLOOKUP('申込一覧表A'!$D$1,koodo,5)))</f>
      </c>
    </row>
    <row r="107" ht="17.25">
      <c r="E107">
        <f>IF(A107="","",IF('申込一覧表A'!$D$1="","",VLOOKUP('申込一覧表A'!$D$1,koodo,5)))</f>
      </c>
    </row>
    <row r="108" ht="17.25">
      <c r="E108">
        <f>IF(A108="","",IF('申込一覧表A'!$D$1="","",VLOOKUP('申込一覧表A'!$D$1,koodo,5)))</f>
      </c>
    </row>
    <row r="109" ht="17.25">
      <c r="E109">
        <f>IF(A109="","",IF('申込一覧表A'!$D$1="","",VLOOKUP('申込一覧表A'!$D$1,koodo,5)))</f>
      </c>
    </row>
    <row r="110" ht="17.25">
      <c r="E110">
        <f>IF(A110="","",IF('申込一覧表A'!$D$1="","",VLOOKUP('申込一覧表A'!$D$1,koodo,5)))</f>
      </c>
    </row>
    <row r="111" ht="17.25">
      <c r="E111">
        <f>IF(A111="","",IF('申込一覧表A'!$D$1="","",VLOOKUP('申込一覧表A'!$D$1,koodo,5)))</f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3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253" sqref="E253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83203125" style="0" customWidth="1"/>
    <col min="6" max="6" width="20" style="0" customWidth="1"/>
    <col min="7" max="7" width="13.16015625" style="0" customWidth="1"/>
    <col min="8" max="8" width="9" style="0" customWidth="1"/>
    <col min="9" max="10" width="12.16015625" style="0" customWidth="1"/>
  </cols>
  <sheetData>
    <row r="1" spans="1:9" ht="17.25">
      <c r="A1" s="13" t="s">
        <v>136</v>
      </c>
      <c r="B1" s="13" t="s">
        <v>134</v>
      </c>
      <c r="D1" t="s">
        <v>135</v>
      </c>
      <c r="E1" s="1" t="s">
        <v>130</v>
      </c>
      <c r="F1" t="s">
        <v>322</v>
      </c>
      <c r="G1" t="s">
        <v>323</v>
      </c>
      <c r="H1" t="s">
        <v>389</v>
      </c>
      <c r="I1" t="s">
        <v>689</v>
      </c>
    </row>
    <row r="2" spans="1:9" ht="17.25">
      <c r="A2" s="77" t="s">
        <v>577</v>
      </c>
      <c r="B2" s="93" t="s">
        <v>0</v>
      </c>
      <c r="D2">
        <v>100000</v>
      </c>
      <c r="E2" t="s">
        <v>8</v>
      </c>
      <c r="G2" t="s">
        <v>8</v>
      </c>
      <c r="H2">
        <v>10</v>
      </c>
      <c r="I2" t="s">
        <v>9</v>
      </c>
    </row>
    <row r="3" spans="1:9" ht="17.25">
      <c r="A3" s="13" t="s">
        <v>1</v>
      </c>
      <c r="B3" s="93" t="s">
        <v>2</v>
      </c>
      <c r="D3">
        <v>100001</v>
      </c>
      <c r="E3" t="s">
        <v>10</v>
      </c>
      <c r="G3" t="s">
        <v>10</v>
      </c>
      <c r="H3">
        <v>10</v>
      </c>
      <c r="I3" t="s">
        <v>9</v>
      </c>
    </row>
    <row r="4" spans="1:9" ht="17.25">
      <c r="A4" s="34" t="s">
        <v>876</v>
      </c>
      <c r="B4" s="94" t="s">
        <v>3</v>
      </c>
      <c r="D4">
        <v>100002</v>
      </c>
      <c r="E4" t="s">
        <v>11</v>
      </c>
      <c r="G4" t="s">
        <v>11</v>
      </c>
      <c r="H4">
        <v>10</v>
      </c>
      <c r="I4" t="s">
        <v>9</v>
      </c>
    </row>
    <row r="5" spans="1:9" ht="17.25">
      <c r="A5" s="13" t="s">
        <v>973</v>
      </c>
      <c r="B5" s="93" t="s">
        <v>974</v>
      </c>
      <c r="D5">
        <v>100003</v>
      </c>
      <c r="E5" t="s">
        <v>12</v>
      </c>
      <c r="G5" t="s">
        <v>12</v>
      </c>
      <c r="H5">
        <v>10</v>
      </c>
      <c r="I5" t="s">
        <v>9</v>
      </c>
    </row>
    <row r="6" spans="1:9" ht="17.25">
      <c r="A6" s="34" t="s">
        <v>165</v>
      </c>
      <c r="B6" s="94" t="s">
        <v>975</v>
      </c>
      <c r="D6">
        <v>100004</v>
      </c>
      <c r="E6" t="s">
        <v>13</v>
      </c>
      <c r="G6" t="s">
        <v>13</v>
      </c>
      <c r="H6">
        <v>10</v>
      </c>
      <c r="I6" t="s">
        <v>9</v>
      </c>
    </row>
    <row r="7" spans="1:9" ht="17.25">
      <c r="A7" s="34" t="s">
        <v>166</v>
      </c>
      <c r="B7" s="94" t="s">
        <v>131</v>
      </c>
      <c r="D7">
        <v>100005</v>
      </c>
      <c r="E7" t="s">
        <v>14</v>
      </c>
      <c r="G7" t="s">
        <v>14</v>
      </c>
      <c r="H7">
        <v>10</v>
      </c>
      <c r="I7" t="s">
        <v>9</v>
      </c>
    </row>
    <row r="8" spans="1:9" ht="17.25">
      <c r="A8" s="34" t="s">
        <v>167</v>
      </c>
      <c r="B8" s="94" t="s">
        <v>132</v>
      </c>
      <c r="D8">
        <v>100006</v>
      </c>
      <c r="E8" t="s">
        <v>15</v>
      </c>
      <c r="G8" t="s">
        <v>15</v>
      </c>
      <c r="H8">
        <v>10</v>
      </c>
      <c r="I8" t="s">
        <v>9</v>
      </c>
    </row>
    <row r="9" spans="2:9" ht="17.25">
      <c r="B9" s="83"/>
      <c r="D9">
        <v>100007</v>
      </c>
      <c r="E9" t="s">
        <v>16</v>
      </c>
      <c r="G9" t="s">
        <v>16</v>
      </c>
      <c r="H9">
        <v>10</v>
      </c>
      <c r="I9" t="s">
        <v>9</v>
      </c>
    </row>
    <row r="10" spans="2:9" ht="17.25">
      <c r="B10" s="83"/>
      <c r="D10">
        <v>100008</v>
      </c>
      <c r="E10" t="s">
        <v>17</v>
      </c>
      <c r="G10" t="s">
        <v>17</v>
      </c>
      <c r="H10">
        <v>10</v>
      </c>
      <c r="I10" t="s">
        <v>9</v>
      </c>
    </row>
    <row r="11" spans="1:9" ht="17.25">
      <c r="A11" s="13"/>
      <c r="B11" s="13"/>
      <c r="D11">
        <v>100009</v>
      </c>
      <c r="E11" t="s">
        <v>18</v>
      </c>
      <c r="G11" t="s">
        <v>18</v>
      </c>
      <c r="H11">
        <v>10</v>
      </c>
      <c r="I11" t="s">
        <v>9</v>
      </c>
    </row>
    <row r="12" spans="4:9" ht="17.25">
      <c r="D12">
        <v>100010</v>
      </c>
      <c r="E12" t="s">
        <v>19</v>
      </c>
      <c r="G12" t="s">
        <v>19</v>
      </c>
      <c r="H12">
        <v>10</v>
      </c>
      <c r="I12" t="s">
        <v>9</v>
      </c>
    </row>
    <row r="13" spans="1:9" ht="17.25">
      <c r="A13" s="77"/>
      <c r="B13" s="13"/>
      <c r="D13">
        <v>100012</v>
      </c>
      <c r="E13" t="s">
        <v>20</v>
      </c>
      <c r="G13" t="s">
        <v>20</v>
      </c>
      <c r="H13">
        <v>10</v>
      </c>
      <c r="I13" t="s">
        <v>9</v>
      </c>
    </row>
    <row r="14" spans="1:9" ht="17.25">
      <c r="A14" s="77"/>
      <c r="B14" s="13"/>
      <c r="D14">
        <v>100013</v>
      </c>
      <c r="E14" t="s">
        <v>21</v>
      </c>
      <c r="G14" t="s">
        <v>21</v>
      </c>
      <c r="H14">
        <v>10</v>
      </c>
      <c r="I14" t="s">
        <v>9</v>
      </c>
    </row>
    <row r="15" spans="1:9" ht="17.25">
      <c r="A15" s="77"/>
      <c r="B15" s="13"/>
      <c r="D15">
        <v>100014</v>
      </c>
      <c r="E15" t="s">
        <v>22</v>
      </c>
      <c r="G15" t="s">
        <v>22</v>
      </c>
      <c r="H15">
        <v>10</v>
      </c>
      <c r="I15" t="s">
        <v>9</v>
      </c>
    </row>
    <row r="16" spans="1:9" ht="17.25">
      <c r="A16" s="77"/>
      <c r="B16" s="13"/>
      <c r="D16">
        <v>100015</v>
      </c>
      <c r="E16" t="s">
        <v>23</v>
      </c>
      <c r="G16" t="s">
        <v>23</v>
      </c>
      <c r="H16">
        <v>10</v>
      </c>
      <c r="I16" t="s">
        <v>9</v>
      </c>
    </row>
    <row r="17" spans="1:9" ht="17.25">
      <c r="A17" s="77"/>
      <c r="B17" s="13"/>
      <c r="D17">
        <v>100016</v>
      </c>
      <c r="E17" t="s">
        <v>24</v>
      </c>
      <c r="G17" t="s">
        <v>24</v>
      </c>
      <c r="H17">
        <v>10</v>
      </c>
      <c r="I17" t="s">
        <v>9</v>
      </c>
    </row>
    <row r="18" spans="1:9" ht="17.25">
      <c r="A18" s="77"/>
      <c r="B18" s="13"/>
      <c r="D18">
        <v>100017</v>
      </c>
      <c r="E18" t="s">
        <v>25</v>
      </c>
      <c r="G18" t="s">
        <v>25</v>
      </c>
      <c r="H18">
        <v>10</v>
      </c>
      <c r="I18" t="s">
        <v>9</v>
      </c>
    </row>
    <row r="19" spans="4:9" ht="17.25">
      <c r="D19">
        <v>100018</v>
      </c>
      <c r="E19" t="s">
        <v>26</v>
      </c>
      <c r="G19" t="s">
        <v>26</v>
      </c>
      <c r="H19">
        <v>10</v>
      </c>
      <c r="I19" t="s">
        <v>9</v>
      </c>
    </row>
    <row r="20" spans="1:9" ht="17.25">
      <c r="A20" s="77"/>
      <c r="B20" s="13"/>
      <c r="D20">
        <v>100019</v>
      </c>
      <c r="E20" t="s">
        <v>27</v>
      </c>
      <c r="G20" t="s">
        <v>27</v>
      </c>
      <c r="H20">
        <v>10</v>
      </c>
      <c r="I20" t="s">
        <v>9</v>
      </c>
    </row>
    <row r="21" spans="4:9" ht="17.25">
      <c r="D21">
        <v>100020</v>
      </c>
      <c r="E21" t="s">
        <v>28</v>
      </c>
      <c r="G21" t="s">
        <v>28</v>
      </c>
      <c r="H21">
        <v>10</v>
      </c>
      <c r="I21" t="s">
        <v>9</v>
      </c>
    </row>
    <row r="22" spans="1:9" ht="17.25">
      <c r="A22" s="13"/>
      <c r="B22" s="13"/>
      <c r="D22">
        <v>100021</v>
      </c>
      <c r="E22" t="s">
        <v>29</v>
      </c>
      <c r="G22" t="s">
        <v>29</v>
      </c>
      <c r="H22">
        <v>10</v>
      </c>
      <c r="I22" t="s">
        <v>9</v>
      </c>
    </row>
    <row r="23" spans="1:9" ht="17.25">
      <c r="A23" s="13"/>
      <c r="B23" s="13"/>
      <c r="D23">
        <v>100022</v>
      </c>
      <c r="E23" t="s">
        <v>30</v>
      </c>
      <c r="G23" t="s">
        <v>30</v>
      </c>
      <c r="H23">
        <v>10</v>
      </c>
      <c r="I23" t="s">
        <v>9</v>
      </c>
    </row>
    <row r="24" spans="1:9" ht="17.25">
      <c r="A24" s="13"/>
      <c r="B24" s="13"/>
      <c r="D24">
        <v>100024</v>
      </c>
      <c r="E24" t="s">
        <v>31</v>
      </c>
      <c r="G24" t="s">
        <v>31</v>
      </c>
      <c r="H24">
        <v>10</v>
      </c>
      <c r="I24" t="s">
        <v>9</v>
      </c>
    </row>
    <row r="25" spans="1:9" ht="17.25">
      <c r="A25" s="77"/>
      <c r="B25" s="13"/>
      <c r="D25">
        <v>100026</v>
      </c>
      <c r="E25" t="s">
        <v>32</v>
      </c>
      <c r="G25" t="s">
        <v>32</v>
      </c>
      <c r="H25">
        <v>10</v>
      </c>
      <c r="I25" t="s">
        <v>9</v>
      </c>
    </row>
    <row r="26" spans="1:9" ht="17.25">
      <c r="A26" s="13"/>
      <c r="B26" s="13"/>
      <c r="D26">
        <v>100028</v>
      </c>
      <c r="E26" t="s">
        <v>33</v>
      </c>
      <c r="G26" t="s">
        <v>33</v>
      </c>
      <c r="H26">
        <v>10</v>
      </c>
      <c r="I26" t="s">
        <v>9</v>
      </c>
    </row>
    <row r="27" spans="1:9" ht="17.25">
      <c r="A27" s="77"/>
      <c r="B27" s="13"/>
      <c r="D27">
        <v>100030</v>
      </c>
      <c r="E27" t="s">
        <v>34</v>
      </c>
      <c r="G27" t="s">
        <v>34</v>
      </c>
      <c r="H27">
        <v>10</v>
      </c>
      <c r="I27" t="s">
        <v>9</v>
      </c>
    </row>
    <row r="28" spans="1:9" ht="17.25">
      <c r="A28" s="77"/>
      <c r="B28" s="13"/>
      <c r="D28">
        <v>100032</v>
      </c>
      <c r="E28" t="s">
        <v>35</v>
      </c>
      <c r="G28" t="s">
        <v>35</v>
      </c>
      <c r="H28">
        <v>10</v>
      </c>
      <c r="I28" t="s">
        <v>9</v>
      </c>
    </row>
    <row r="29" spans="4:9" ht="17.25">
      <c r="D29">
        <v>100033</v>
      </c>
      <c r="E29" t="s">
        <v>36</v>
      </c>
      <c r="G29" t="s">
        <v>36</v>
      </c>
      <c r="H29">
        <v>10</v>
      </c>
      <c r="I29" t="s">
        <v>9</v>
      </c>
    </row>
    <row r="30" spans="1:9" ht="17.25">
      <c r="A30" s="13"/>
      <c r="B30" s="13"/>
      <c r="D30">
        <v>100034</v>
      </c>
      <c r="E30" t="s">
        <v>37</v>
      </c>
      <c r="G30" t="s">
        <v>37</v>
      </c>
      <c r="H30">
        <v>10</v>
      </c>
      <c r="I30" t="s">
        <v>9</v>
      </c>
    </row>
    <row r="31" spans="1:9" ht="17.25">
      <c r="A31" s="13"/>
      <c r="B31" s="13"/>
      <c r="D31">
        <v>100035</v>
      </c>
      <c r="E31" t="s">
        <v>38</v>
      </c>
      <c r="G31" t="s">
        <v>38</v>
      </c>
      <c r="H31">
        <v>10</v>
      </c>
      <c r="I31" t="s">
        <v>9</v>
      </c>
    </row>
    <row r="32" spans="1:9" ht="17.25">
      <c r="A32" s="13"/>
      <c r="B32" s="13"/>
      <c r="D32">
        <v>100036</v>
      </c>
      <c r="E32" t="s">
        <v>39</v>
      </c>
      <c r="G32" t="s">
        <v>39</v>
      </c>
      <c r="H32">
        <v>10</v>
      </c>
      <c r="I32" t="s">
        <v>9</v>
      </c>
    </row>
    <row r="33" spans="1:9" ht="17.25">
      <c r="A33" s="77"/>
      <c r="B33" s="13"/>
      <c r="D33">
        <v>100037</v>
      </c>
      <c r="E33" t="s">
        <v>40</v>
      </c>
      <c r="G33" t="s">
        <v>40</v>
      </c>
      <c r="H33">
        <v>10</v>
      </c>
      <c r="I33" t="s">
        <v>9</v>
      </c>
    </row>
    <row r="34" spans="1:9" ht="17.25">
      <c r="A34" s="77"/>
      <c r="B34" s="13"/>
      <c r="D34">
        <v>100038</v>
      </c>
      <c r="E34" t="s">
        <v>41</v>
      </c>
      <c r="G34" t="s">
        <v>41</v>
      </c>
      <c r="H34">
        <v>10</v>
      </c>
      <c r="I34" t="s">
        <v>9</v>
      </c>
    </row>
    <row r="35" spans="1:9" ht="17.25">
      <c r="A35" s="77"/>
      <c r="B35" s="13"/>
      <c r="D35">
        <v>100039</v>
      </c>
      <c r="E35" t="s">
        <v>42</v>
      </c>
      <c r="G35" t="s">
        <v>42</v>
      </c>
      <c r="H35">
        <v>10</v>
      </c>
      <c r="I35" t="s">
        <v>9</v>
      </c>
    </row>
    <row r="36" spans="1:9" ht="17.25">
      <c r="A36" s="77"/>
      <c r="B36" s="13"/>
      <c r="D36">
        <v>100040</v>
      </c>
      <c r="E36" t="s">
        <v>43</v>
      </c>
      <c r="G36" t="s">
        <v>43</v>
      </c>
      <c r="H36">
        <v>10</v>
      </c>
      <c r="I36" t="s">
        <v>9</v>
      </c>
    </row>
    <row r="37" spans="1:9" ht="17.25">
      <c r="A37" s="77"/>
      <c r="B37" s="13"/>
      <c r="D37">
        <v>100041</v>
      </c>
      <c r="E37" t="s">
        <v>44</v>
      </c>
      <c r="G37" t="s">
        <v>44</v>
      </c>
      <c r="H37">
        <v>10</v>
      </c>
      <c r="I37" t="s">
        <v>9</v>
      </c>
    </row>
    <row r="38" spans="1:9" ht="17.25">
      <c r="A38" s="77"/>
      <c r="B38" s="13"/>
      <c r="D38">
        <v>100042</v>
      </c>
      <c r="E38" t="s">
        <v>45</v>
      </c>
      <c r="G38" t="s">
        <v>45</v>
      </c>
      <c r="H38">
        <v>10</v>
      </c>
      <c r="I38" t="s">
        <v>9</v>
      </c>
    </row>
    <row r="39" spans="1:9" ht="17.25">
      <c r="A39" s="13"/>
      <c r="B39" s="13"/>
      <c r="D39">
        <v>100043</v>
      </c>
      <c r="E39" t="s">
        <v>46</v>
      </c>
      <c r="G39" t="s">
        <v>46</v>
      </c>
      <c r="H39">
        <v>10</v>
      </c>
      <c r="I39" t="s">
        <v>9</v>
      </c>
    </row>
    <row r="40" spans="1:9" ht="17.25">
      <c r="A40" s="13"/>
      <c r="B40" s="13"/>
      <c r="D40">
        <v>100044</v>
      </c>
      <c r="E40" t="s">
        <v>47</v>
      </c>
      <c r="G40" t="s">
        <v>47</v>
      </c>
      <c r="H40">
        <v>10</v>
      </c>
      <c r="I40" t="s">
        <v>9</v>
      </c>
    </row>
    <row r="41" spans="1:9" ht="17.25">
      <c r="A41" s="13"/>
      <c r="B41" s="13"/>
      <c r="D41">
        <v>100045</v>
      </c>
      <c r="E41" t="s">
        <v>48</v>
      </c>
      <c r="G41" t="s">
        <v>48</v>
      </c>
      <c r="H41">
        <v>10</v>
      </c>
      <c r="I41" t="s">
        <v>9</v>
      </c>
    </row>
    <row r="42" spans="1:9" ht="17.25">
      <c r="A42" s="13"/>
      <c r="B42" s="13"/>
      <c r="D42">
        <v>100046</v>
      </c>
      <c r="E42" t="s">
        <v>49</v>
      </c>
      <c r="G42" t="s">
        <v>49</v>
      </c>
      <c r="H42">
        <v>10</v>
      </c>
      <c r="I42" t="s">
        <v>9</v>
      </c>
    </row>
    <row r="43" spans="4:9" ht="17.25">
      <c r="D43">
        <v>100047</v>
      </c>
      <c r="E43" t="s">
        <v>50</v>
      </c>
      <c r="G43" t="s">
        <v>50</v>
      </c>
      <c r="H43">
        <v>10</v>
      </c>
      <c r="I43" t="s">
        <v>9</v>
      </c>
    </row>
    <row r="44" spans="4:9" ht="17.25">
      <c r="D44">
        <v>100048</v>
      </c>
      <c r="E44" t="s">
        <v>51</v>
      </c>
      <c r="G44" t="s">
        <v>51</v>
      </c>
      <c r="H44">
        <v>10</v>
      </c>
      <c r="I44" t="s">
        <v>9</v>
      </c>
    </row>
    <row r="45" spans="4:9" ht="17.25">
      <c r="D45">
        <v>100049</v>
      </c>
      <c r="E45" t="s">
        <v>52</v>
      </c>
      <c r="G45" t="s">
        <v>52</v>
      </c>
      <c r="H45">
        <v>10</v>
      </c>
      <c r="I45" t="s">
        <v>9</v>
      </c>
    </row>
    <row r="46" spans="4:9" ht="17.25">
      <c r="D46">
        <v>100050</v>
      </c>
      <c r="E46" t="s">
        <v>53</v>
      </c>
      <c r="G46" t="s">
        <v>54</v>
      </c>
      <c r="H46">
        <v>10</v>
      </c>
      <c r="I46" t="s">
        <v>9</v>
      </c>
    </row>
    <row r="47" spans="4:9" ht="17.25">
      <c r="D47">
        <v>100051</v>
      </c>
      <c r="E47" t="s">
        <v>55</v>
      </c>
      <c r="G47" t="s">
        <v>55</v>
      </c>
      <c r="H47">
        <v>10</v>
      </c>
      <c r="I47" t="s">
        <v>9</v>
      </c>
    </row>
    <row r="48" spans="4:9" ht="17.25">
      <c r="D48">
        <v>100052</v>
      </c>
      <c r="E48" t="s">
        <v>56</v>
      </c>
      <c r="G48" t="s">
        <v>57</v>
      </c>
      <c r="H48">
        <v>10</v>
      </c>
      <c r="I48" t="s">
        <v>9</v>
      </c>
    </row>
    <row r="49" spans="4:9" ht="17.25">
      <c r="D49">
        <v>100053</v>
      </c>
      <c r="E49" t="s">
        <v>58</v>
      </c>
      <c r="G49" t="s">
        <v>58</v>
      </c>
      <c r="H49">
        <v>10</v>
      </c>
      <c r="I49" t="s">
        <v>9</v>
      </c>
    </row>
    <row r="50" spans="4:10" ht="17.25">
      <c r="D50" s="99">
        <v>100054</v>
      </c>
      <c r="E50" t="s">
        <v>59</v>
      </c>
      <c r="G50" t="s">
        <v>59</v>
      </c>
      <c r="H50" s="100">
        <v>10</v>
      </c>
      <c r="I50" t="s">
        <v>9</v>
      </c>
      <c r="J50" s="100"/>
    </row>
    <row r="51" spans="4:10" ht="17.25">
      <c r="D51" s="99">
        <v>100055</v>
      </c>
      <c r="E51" t="s">
        <v>60</v>
      </c>
      <c r="G51" t="s">
        <v>60</v>
      </c>
      <c r="H51" s="100">
        <v>10</v>
      </c>
      <c r="I51" t="s">
        <v>9</v>
      </c>
      <c r="J51" s="100"/>
    </row>
    <row r="52" spans="4:10" ht="17.25">
      <c r="D52" s="99">
        <v>100056</v>
      </c>
      <c r="E52" t="s">
        <v>61</v>
      </c>
      <c r="G52" t="s">
        <v>61</v>
      </c>
      <c r="H52" s="100">
        <v>10</v>
      </c>
      <c r="I52" t="s">
        <v>9</v>
      </c>
      <c r="J52" s="100"/>
    </row>
    <row r="53" spans="4:9" ht="17.25">
      <c r="D53">
        <v>103050</v>
      </c>
      <c r="E53" t="s">
        <v>62</v>
      </c>
      <c r="G53" t="s">
        <v>62</v>
      </c>
      <c r="H53">
        <v>10</v>
      </c>
      <c r="I53" t="s">
        <v>9</v>
      </c>
    </row>
    <row r="54" spans="4:9" ht="17.25">
      <c r="D54">
        <v>103091</v>
      </c>
      <c r="E54" t="s">
        <v>63</v>
      </c>
      <c r="G54" t="s">
        <v>63</v>
      </c>
      <c r="H54">
        <v>10</v>
      </c>
      <c r="I54" t="s">
        <v>9</v>
      </c>
    </row>
    <row r="55" spans="4:8" ht="17.25">
      <c r="D55" s="3">
        <v>103101</v>
      </c>
      <c r="E55" s="98" t="s">
        <v>885</v>
      </c>
      <c r="H55">
        <v>63</v>
      </c>
    </row>
    <row r="56" spans="4:8" ht="17.25">
      <c r="D56" s="3">
        <v>103102</v>
      </c>
      <c r="E56" s="98" t="s">
        <v>886</v>
      </c>
      <c r="H56">
        <v>63</v>
      </c>
    </row>
    <row r="57" spans="4:8" ht="17.25">
      <c r="D57" s="3">
        <v>103103</v>
      </c>
      <c r="E57" s="98" t="s">
        <v>887</v>
      </c>
      <c r="H57">
        <v>63</v>
      </c>
    </row>
    <row r="58" spans="4:8" ht="17.25">
      <c r="D58" s="3">
        <v>103104</v>
      </c>
      <c r="E58" s="98" t="s">
        <v>888</v>
      </c>
      <c r="H58">
        <v>63</v>
      </c>
    </row>
    <row r="59" spans="4:8" ht="17.25">
      <c r="D59" s="3">
        <v>103105</v>
      </c>
      <c r="E59" s="98" t="s">
        <v>889</v>
      </c>
      <c r="H59">
        <v>63</v>
      </c>
    </row>
    <row r="60" spans="4:8" ht="17.25">
      <c r="D60" s="3">
        <v>103106</v>
      </c>
      <c r="E60" s="98" t="s">
        <v>890</v>
      </c>
      <c r="H60">
        <v>63</v>
      </c>
    </row>
    <row r="61" spans="4:8" ht="17.25">
      <c r="D61" s="3">
        <v>103108</v>
      </c>
      <c r="E61" s="98" t="s">
        <v>891</v>
      </c>
      <c r="H61">
        <v>64</v>
      </c>
    </row>
    <row r="62" spans="4:8" ht="17.25">
      <c r="D62" s="3">
        <v>103109</v>
      </c>
      <c r="E62" s="98" t="s">
        <v>892</v>
      </c>
      <c r="H62">
        <v>64</v>
      </c>
    </row>
    <row r="63" spans="4:8" ht="17.25">
      <c r="D63" s="3">
        <v>103110</v>
      </c>
      <c r="E63" s="98" t="s">
        <v>893</v>
      </c>
      <c r="H63">
        <v>64</v>
      </c>
    </row>
    <row r="64" spans="4:8" ht="17.25">
      <c r="D64" s="3">
        <v>103111</v>
      </c>
      <c r="E64" s="98" t="s">
        <v>894</v>
      </c>
      <c r="H64">
        <v>64</v>
      </c>
    </row>
    <row r="65" spans="4:8" ht="17.25">
      <c r="D65" s="3">
        <v>103112</v>
      </c>
      <c r="E65" s="98" t="s">
        <v>895</v>
      </c>
      <c r="H65">
        <v>64</v>
      </c>
    </row>
    <row r="66" spans="4:8" ht="17.25">
      <c r="D66" s="3">
        <v>103113</v>
      </c>
      <c r="E66" s="98" t="s">
        <v>896</v>
      </c>
      <c r="H66">
        <v>65</v>
      </c>
    </row>
    <row r="67" spans="4:8" ht="17.25">
      <c r="D67" s="3">
        <v>103114</v>
      </c>
      <c r="E67" s="98" t="s">
        <v>897</v>
      </c>
      <c r="H67">
        <v>65</v>
      </c>
    </row>
    <row r="68" spans="4:8" ht="17.25">
      <c r="D68" s="3">
        <v>103115</v>
      </c>
      <c r="E68" s="98" t="s">
        <v>898</v>
      </c>
      <c r="H68">
        <v>65</v>
      </c>
    </row>
    <row r="69" spans="4:8" ht="17.25">
      <c r="D69" s="3">
        <v>103116</v>
      </c>
      <c r="E69" s="98" t="s">
        <v>899</v>
      </c>
      <c r="H69">
        <v>65</v>
      </c>
    </row>
    <row r="70" spans="4:8" ht="17.25">
      <c r="D70" s="3">
        <v>103117</v>
      </c>
      <c r="E70" s="98" t="s">
        <v>900</v>
      </c>
      <c r="H70">
        <v>66</v>
      </c>
    </row>
    <row r="71" spans="4:8" ht="17.25">
      <c r="D71" s="3">
        <v>103118</v>
      </c>
      <c r="E71" s="98" t="s">
        <v>901</v>
      </c>
      <c r="H71">
        <v>66</v>
      </c>
    </row>
    <row r="72" spans="4:8" ht="17.25">
      <c r="D72" s="3">
        <v>103119</v>
      </c>
      <c r="E72" s="98" t="s">
        <v>902</v>
      </c>
      <c r="H72">
        <v>66</v>
      </c>
    </row>
    <row r="73" spans="4:8" ht="17.25">
      <c r="D73" s="3">
        <v>103120</v>
      </c>
      <c r="E73" s="98" t="s">
        <v>903</v>
      </c>
      <c r="H73">
        <v>66</v>
      </c>
    </row>
    <row r="74" spans="4:8" ht="17.25">
      <c r="D74" s="3">
        <v>103121</v>
      </c>
      <c r="E74" s="98" t="s">
        <v>904</v>
      </c>
      <c r="H74">
        <v>66</v>
      </c>
    </row>
    <row r="75" spans="4:10" ht="17.25">
      <c r="D75" s="3">
        <v>103122</v>
      </c>
      <c r="E75" s="98" t="s">
        <v>905</v>
      </c>
      <c r="H75">
        <v>67</v>
      </c>
      <c r="J75" s="1"/>
    </row>
    <row r="76" spans="4:10" ht="17.25">
      <c r="D76" s="3">
        <v>103123</v>
      </c>
      <c r="E76" s="98" t="s">
        <v>906</v>
      </c>
      <c r="H76">
        <v>67</v>
      </c>
      <c r="J76" s="1"/>
    </row>
    <row r="77" spans="4:8" ht="17.25">
      <c r="D77" s="3">
        <v>103124</v>
      </c>
      <c r="E77" s="98" t="s">
        <v>907</v>
      </c>
      <c r="H77">
        <v>67</v>
      </c>
    </row>
    <row r="78" spans="4:8" ht="17.25">
      <c r="D78" s="3">
        <v>103125</v>
      </c>
      <c r="E78" s="98" t="s">
        <v>908</v>
      </c>
      <c r="H78">
        <v>67</v>
      </c>
    </row>
    <row r="79" spans="4:10" ht="17.25">
      <c r="D79" s="3">
        <v>103126</v>
      </c>
      <c r="E79" s="98" t="s">
        <v>909</v>
      </c>
      <c r="H79">
        <v>68</v>
      </c>
      <c r="J79" s="1"/>
    </row>
    <row r="80" spans="4:10" ht="17.25">
      <c r="D80" s="3">
        <v>103127</v>
      </c>
      <c r="E80" s="98" t="s">
        <v>910</v>
      </c>
      <c r="H80">
        <v>68</v>
      </c>
      <c r="J80" s="1"/>
    </row>
    <row r="81" spans="4:10" ht="17.25">
      <c r="D81" s="3">
        <v>103128</v>
      </c>
      <c r="E81" s="98" t="s">
        <v>911</v>
      </c>
      <c r="H81">
        <v>58</v>
      </c>
      <c r="J81" s="1"/>
    </row>
    <row r="82" spans="4:10" ht="17.25">
      <c r="D82" s="3">
        <v>103129</v>
      </c>
      <c r="E82" s="98" t="s">
        <v>912</v>
      </c>
      <c r="H82">
        <v>69</v>
      </c>
      <c r="J82" s="1"/>
    </row>
    <row r="83" spans="4:10" ht="17.25">
      <c r="D83" s="3">
        <v>103130</v>
      </c>
      <c r="E83" s="98" t="s">
        <v>913</v>
      </c>
      <c r="H83">
        <v>69</v>
      </c>
      <c r="J83" s="1"/>
    </row>
    <row r="84" spans="4:10" ht="17.25">
      <c r="D84" s="3">
        <v>103131</v>
      </c>
      <c r="E84" s="98" t="s">
        <v>914</v>
      </c>
      <c r="H84">
        <v>70</v>
      </c>
      <c r="J84" s="1"/>
    </row>
    <row r="85" spans="4:10" ht="17.25">
      <c r="D85" s="3">
        <v>103132</v>
      </c>
      <c r="E85" s="98" t="s">
        <v>915</v>
      </c>
      <c r="H85">
        <v>70</v>
      </c>
      <c r="J85" s="1"/>
    </row>
    <row r="86" spans="4:10" ht="17.25">
      <c r="D86" s="3">
        <v>103133</v>
      </c>
      <c r="E86" s="98" t="s">
        <v>916</v>
      </c>
      <c r="H86">
        <v>71</v>
      </c>
      <c r="J86" s="1"/>
    </row>
    <row r="87" spans="4:10" ht="17.25">
      <c r="D87" s="3">
        <v>103134</v>
      </c>
      <c r="E87" s="98" t="s">
        <v>917</v>
      </c>
      <c r="H87">
        <v>71</v>
      </c>
      <c r="J87" s="1"/>
    </row>
    <row r="88" spans="4:10" ht="17.25">
      <c r="D88" s="3">
        <v>103135</v>
      </c>
      <c r="E88" s="98" t="s">
        <v>918</v>
      </c>
      <c r="H88">
        <v>71</v>
      </c>
      <c r="J88" s="1"/>
    </row>
    <row r="89" spans="4:10" ht="17.25">
      <c r="D89" s="3">
        <v>103136</v>
      </c>
      <c r="E89" s="98" t="s">
        <v>919</v>
      </c>
      <c r="H89">
        <v>72</v>
      </c>
      <c r="J89" s="1"/>
    </row>
    <row r="90" spans="1:10" ht="17.25">
      <c r="A90" s="13"/>
      <c r="B90" s="13"/>
      <c r="D90" s="3">
        <v>103137</v>
      </c>
      <c r="E90" s="98" t="s">
        <v>920</v>
      </c>
      <c r="H90">
        <v>72</v>
      </c>
      <c r="J90" s="1"/>
    </row>
    <row r="91" spans="1:10" ht="17.25">
      <c r="A91" s="13"/>
      <c r="B91" s="13"/>
      <c r="D91" s="3">
        <v>103138</v>
      </c>
      <c r="E91" s="98" t="s">
        <v>921</v>
      </c>
      <c r="H91">
        <v>72</v>
      </c>
      <c r="J91" s="1"/>
    </row>
    <row r="92" spans="4:10" ht="17.25">
      <c r="D92" s="3">
        <v>103139</v>
      </c>
      <c r="E92" s="98" t="s">
        <v>922</v>
      </c>
      <c r="H92">
        <v>73</v>
      </c>
      <c r="J92" s="1"/>
    </row>
    <row r="93" spans="4:10" ht="17.25">
      <c r="D93" s="3">
        <v>103140</v>
      </c>
      <c r="E93" s="98" t="s">
        <v>923</v>
      </c>
      <c r="H93">
        <v>73</v>
      </c>
      <c r="J93" s="1"/>
    </row>
    <row r="94" spans="4:10" ht="17.25">
      <c r="D94" s="3">
        <v>103141</v>
      </c>
      <c r="E94" s="98" t="s">
        <v>924</v>
      </c>
      <c r="H94">
        <v>63</v>
      </c>
      <c r="J94" s="1"/>
    </row>
    <row r="95" spans="4:10" ht="17.25">
      <c r="D95" s="3">
        <v>103142</v>
      </c>
      <c r="E95" s="98" t="s">
        <v>925</v>
      </c>
      <c r="H95">
        <v>64</v>
      </c>
      <c r="J95" s="1"/>
    </row>
    <row r="96" spans="4:10" ht="17.25">
      <c r="D96" s="3">
        <v>103143</v>
      </c>
      <c r="E96" s="98" t="s">
        <v>926</v>
      </c>
      <c r="H96">
        <v>54</v>
      </c>
      <c r="J96" s="1"/>
    </row>
    <row r="97" spans="4:8" ht="17.25">
      <c r="D97" s="3">
        <v>103144</v>
      </c>
      <c r="E97" s="98" t="s">
        <v>927</v>
      </c>
      <c r="H97">
        <v>54</v>
      </c>
    </row>
    <row r="98" spans="4:8" ht="17.25">
      <c r="D98" s="3">
        <v>103145</v>
      </c>
      <c r="E98" s="98" t="s">
        <v>928</v>
      </c>
      <c r="H98">
        <v>55</v>
      </c>
    </row>
    <row r="99" spans="4:8" ht="17.25">
      <c r="D99" s="3">
        <v>103146</v>
      </c>
      <c r="E99" s="98" t="s">
        <v>929</v>
      </c>
      <c r="H99">
        <v>73</v>
      </c>
    </row>
    <row r="100" spans="4:5" ht="17.25">
      <c r="D100" s="3">
        <v>103147</v>
      </c>
      <c r="E100" s="98" t="s">
        <v>930</v>
      </c>
    </row>
    <row r="101" spans="4:5" ht="17.25">
      <c r="D101" s="3">
        <v>103148</v>
      </c>
      <c r="E101" s="98" t="s">
        <v>931</v>
      </c>
    </row>
    <row r="102" spans="4:5" ht="17.25">
      <c r="D102" s="3">
        <v>103149</v>
      </c>
      <c r="E102" s="98" t="s">
        <v>932</v>
      </c>
    </row>
    <row r="103" spans="4:10" ht="17.25">
      <c r="D103" s="3">
        <v>103150</v>
      </c>
      <c r="E103" s="98" t="s">
        <v>933</v>
      </c>
      <c r="J103" s="1"/>
    </row>
    <row r="104" spans="4:5" ht="17.25">
      <c r="D104" s="3">
        <v>103151</v>
      </c>
      <c r="E104" s="98" t="s">
        <v>934</v>
      </c>
    </row>
    <row r="105" spans="4:5" ht="17.25">
      <c r="D105" s="3">
        <v>103152</v>
      </c>
      <c r="E105" s="98" t="s">
        <v>935</v>
      </c>
    </row>
    <row r="106" spans="4:5" ht="17.25">
      <c r="D106" s="3">
        <v>103153</v>
      </c>
      <c r="E106" s="98" t="s">
        <v>936</v>
      </c>
    </row>
    <row r="107" spans="4:5" ht="17.25">
      <c r="D107" s="3">
        <v>103154</v>
      </c>
      <c r="E107" s="98" t="s">
        <v>937</v>
      </c>
    </row>
    <row r="108" spans="4:5" ht="17.25">
      <c r="D108" s="3">
        <v>103155</v>
      </c>
      <c r="E108" s="98" t="s">
        <v>938</v>
      </c>
    </row>
    <row r="109" spans="4:5" ht="17.25">
      <c r="D109" s="3">
        <v>103156</v>
      </c>
      <c r="E109" s="98" t="s">
        <v>939</v>
      </c>
    </row>
    <row r="110" spans="4:5" ht="17.25">
      <c r="D110" s="3">
        <v>103157</v>
      </c>
      <c r="E110" s="98" t="s">
        <v>940</v>
      </c>
    </row>
    <row r="111" spans="4:5" ht="17.25">
      <c r="D111" s="3">
        <v>103158</v>
      </c>
      <c r="E111" s="98" t="s">
        <v>941</v>
      </c>
    </row>
    <row r="112" spans="4:5" ht="17.25">
      <c r="D112" s="3">
        <v>103159</v>
      </c>
      <c r="E112" s="98" t="s">
        <v>942</v>
      </c>
    </row>
    <row r="113" spans="4:5" ht="17.25">
      <c r="D113" s="3">
        <v>103160</v>
      </c>
      <c r="E113" s="98" t="s">
        <v>943</v>
      </c>
    </row>
    <row r="114" spans="4:5" ht="17.25">
      <c r="D114" s="3">
        <v>103162</v>
      </c>
      <c r="E114" s="98" t="s">
        <v>944</v>
      </c>
    </row>
    <row r="115" spans="4:5" ht="17.25">
      <c r="D115" s="3">
        <v>103163</v>
      </c>
      <c r="E115" s="98" t="s">
        <v>945</v>
      </c>
    </row>
    <row r="116" spans="4:5" ht="17.25">
      <c r="D116" s="3">
        <v>103164</v>
      </c>
      <c r="E116" s="98" t="s">
        <v>946</v>
      </c>
    </row>
    <row r="117" spans="4:5" ht="17.25">
      <c r="D117" s="3">
        <v>103165</v>
      </c>
      <c r="E117" s="98" t="s">
        <v>947</v>
      </c>
    </row>
    <row r="118" spans="4:5" ht="17.25">
      <c r="D118" s="3">
        <v>103166</v>
      </c>
      <c r="E118" s="98" t="s">
        <v>948</v>
      </c>
    </row>
    <row r="119" spans="4:5" ht="17.25">
      <c r="D119" s="3">
        <v>103167</v>
      </c>
      <c r="E119" s="98" t="s">
        <v>949</v>
      </c>
    </row>
    <row r="120" spans="4:5" ht="17.25">
      <c r="D120" s="3">
        <v>103168</v>
      </c>
      <c r="E120" s="98" t="s">
        <v>950</v>
      </c>
    </row>
    <row r="121" spans="4:5" ht="17.25">
      <c r="D121" s="3">
        <v>103169</v>
      </c>
      <c r="E121" s="98" t="s">
        <v>951</v>
      </c>
    </row>
    <row r="122" spans="4:5" ht="17.25">
      <c r="D122" s="3">
        <v>103170</v>
      </c>
      <c r="E122" s="98" t="s">
        <v>952</v>
      </c>
    </row>
    <row r="123" spans="4:5" ht="17.25">
      <c r="D123" s="3">
        <v>103171</v>
      </c>
      <c r="E123" s="98" t="s">
        <v>953</v>
      </c>
    </row>
    <row r="124" spans="4:5" ht="17.25">
      <c r="D124" s="3">
        <v>103172</v>
      </c>
      <c r="E124" s="98" t="s">
        <v>954</v>
      </c>
    </row>
    <row r="125" spans="4:5" ht="17.25">
      <c r="D125" s="3">
        <v>103173</v>
      </c>
      <c r="E125" s="98" t="s">
        <v>955</v>
      </c>
    </row>
    <row r="126" spans="4:5" ht="17.25">
      <c r="D126" s="3">
        <v>103174</v>
      </c>
      <c r="E126" s="98" t="s">
        <v>956</v>
      </c>
    </row>
    <row r="127" spans="4:10" ht="17.25">
      <c r="D127" s="3">
        <v>103175</v>
      </c>
      <c r="E127" s="98" t="s">
        <v>957</v>
      </c>
      <c r="H127">
        <v>64</v>
      </c>
      <c r="I127" t="s">
        <v>4</v>
      </c>
      <c r="J127" s="1"/>
    </row>
    <row r="128" spans="4:5" ht="17.25">
      <c r="D128" s="3">
        <v>103176</v>
      </c>
      <c r="E128" s="98" t="s">
        <v>958</v>
      </c>
    </row>
    <row r="129" spans="4:5" ht="17.25">
      <c r="D129" s="3">
        <v>103177</v>
      </c>
      <c r="E129" s="98" t="s">
        <v>959</v>
      </c>
    </row>
    <row r="130" spans="4:5" ht="17.25">
      <c r="D130" s="3">
        <v>103178</v>
      </c>
      <c r="E130" s="98" t="s">
        <v>960</v>
      </c>
    </row>
    <row r="131" spans="4:5" ht="17.25">
      <c r="D131" s="3">
        <v>103179</v>
      </c>
      <c r="E131" s="98" t="s">
        <v>961</v>
      </c>
    </row>
    <row r="132" spans="4:5" ht="17.25">
      <c r="D132" s="3">
        <v>103452</v>
      </c>
      <c r="E132" s="98" t="s">
        <v>962</v>
      </c>
    </row>
    <row r="133" spans="4:5" ht="17.25">
      <c r="D133" s="3">
        <v>103501</v>
      </c>
      <c r="E133" s="98" t="s">
        <v>963</v>
      </c>
    </row>
    <row r="134" spans="4:5" ht="17.25">
      <c r="D134" s="3">
        <v>103502</v>
      </c>
      <c r="E134" s="98" t="s">
        <v>964</v>
      </c>
    </row>
    <row r="135" spans="4:5" ht="17.25">
      <c r="D135" s="3">
        <v>103503</v>
      </c>
      <c r="E135" s="98" t="s">
        <v>965</v>
      </c>
    </row>
    <row r="136" spans="4:8" ht="17.25">
      <c r="D136" s="3">
        <v>103504</v>
      </c>
      <c r="E136" s="98" t="s">
        <v>966</v>
      </c>
      <c r="H136">
        <v>73</v>
      </c>
    </row>
    <row r="137" spans="4:5" ht="17.25">
      <c r="D137" s="3">
        <v>103506</v>
      </c>
      <c r="E137" s="98" t="s">
        <v>967</v>
      </c>
    </row>
    <row r="138" spans="4:5" ht="17.25">
      <c r="D138" s="3">
        <v>103507</v>
      </c>
      <c r="E138" s="98" t="s">
        <v>968</v>
      </c>
    </row>
    <row r="139" spans="4:8" ht="17.25">
      <c r="D139" s="3">
        <v>103508</v>
      </c>
      <c r="E139" s="98" t="s">
        <v>969</v>
      </c>
      <c r="H139">
        <v>64</v>
      </c>
    </row>
    <row r="140" spans="4:5" ht="17.25">
      <c r="D140" s="3">
        <v>103509</v>
      </c>
      <c r="E140" s="98" t="s">
        <v>970</v>
      </c>
    </row>
    <row r="141" spans="4:8" ht="17.25">
      <c r="D141" s="3">
        <v>103510</v>
      </c>
      <c r="E141" s="98" t="s">
        <v>971</v>
      </c>
      <c r="H141">
        <v>63</v>
      </c>
    </row>
    <row r="142" spans="4:9" ht="17.25">
      <c r="D142" s="3">
        <v>103512</v>
      </c>
      <c r="E142" s="1" t="s">
        <v>5</v>
      </c>
      <c r="H142">
        <v>64</v>
      </c>
      <c r="I142" t="s">
        <v>6</v>
      </c>
    </row>
    <row r="143" spans="4:9" ht="17.25">
      <c r="D143" s="3">
        <v>103514</v>
      </c>
      <c r="E143" s="98" t="s">
        <v>972</v>
      </c>
      <c r="H143">
        <v>64</v>
      </c>
      <c r="I143" t="s">
        <v>7</v>
      </c>
    </row>
    <row r="144" spans="4:9" ht="17.25">
      <c r="D144" s="3">
        <v>105001</v>
      </c>
      <c r="E144" s="1" t="s">
        <v>258</v>
      </c>
      <c r="F144" s="1" t="s">
        <v>113</v>
      </c>
      <c r="G144" s="1" t="s">
        <v>116</v>
      </c>
      <c r="H144">
        <v>63</v>
      </c>
      <c r="I144" s="1" t="s">
        <v>809</v>
      </c>
    </row>
    <row r="145" spans="4:9" ht="17.25">
      <c r="D145" s="3">
        <v>105002</v>
      </c>
      <c r="E145" s="1" t="s">
        <v>169</v>
      </c>
      <c r="F145" s="1" t="s">
        <v>489</v>
      </c>
      <c r="G145" t="s">
        <v>324</v>
      </c>
      <c r="H145">
        <v>63</v>
      </c>
      <c r="I145" t="s">
        <v>810</v>
      </c>
    </row>
    <row r="146" spans="4:9" ht="17.25">
      <c r="D146" s="3">
        <v>105003</v>
      </c>
      <c r="E146" s="1" t="s">
        <v>170</v>
      </c>
      <c r="F146" s="1" t="s">
        <v>490</v>
      </c>
      <c r="G146" t="s">
        <v>325</v>
      </c>
      <c r="H146">
        <v>63</v>
      </c>
      <c r="I146" t="s">
        <v>811</v>
      </c>
    </row>
    <row r="147" spans="4:9" ht="17.25">
      <c r="D147" s="3">
        <v>105004</v>
      </c>
      <c r="E147" s="1" t="s">
        <v>171</v>
      </c>
      <c r="F147" s="1" t="s">
        <v>491</v>
      </c>
      <c r="G147" t="s">
        <v>326</v>
      </c>
      <c r="H147">
        <v>63</v>
      </c>
      <c r="I147" t="s">
        <v>812</v>
      </c>
    </row>
    <row r="148" spans="4:9" ht="17.25">
      <c r="D148" s="3">
        <v>105005</v>
      </c>
      <c r="E148" s="1" t="s">
        <v>172</v>
      </c>
      <c r="F148" s="1" t="s">
        <v>492</v>
      </c>
      <c r="G148" t="s">
        <v>327</v>
      </c>
      <c r="H148">
        <v>63</v>
      </c>
      <c r="I148" t="s">
        <v>813</v>
      </c>
    </row>
    <row r="149" spans="4:9" ht="17.25">
      <c r="D149" s="3">
        <v>105006</v>
      </c>
      <c r="E149" s="1" t="s">
        <v>173</v>
      </c>
      <c r="F149" s="1" t="s">
        <v>493</v>
      </c>
      <c r="G149" t="s">
        <v>328</v>
      </c>
      <c r="H149">
        <v>63</v>
      </c>
      <c r="I149" t="s">
        <v>814</v>
      </c>
    </row>
    <row r="150" spans="4:9" ht="17.25">
      <c r="D150" s="3">
        <v>105007</v>
      </c>
      <c r="E150" s="1" t="s">
        <v>174</v>
      </c>
      <c r="F150" s="1" t="s">
        <v>494</v>
      </c>
      <c r="G150" t="s">
        <v>329</v>
      </c>
      <c r="H150">
        <v>63</v>
      </c>
      <c r="I150" t="s">
        <v>815</v>
      </c>
    </row>
    <row r="151" spans="4:9" ht="17.25">
      <c r="D151" s="3">
        <v>105008</v>
      </c>
      <c r="E151" s="1" t="s">
        <v>175</v>
      </c>
      <c r="F151" s="1" t="s">
        <v>495</v>
      </c>
      <c r="G151" t="s">
        <v>330</v>
      </c>
      <c r="H151">
        <v>63</v>
      </c>
      <c r="I151" t="s">
        <v>816</v>
      </c>
    </row>
    <row r="152" spans="4:9" ht="17.25">
      <c r="D152" s="3">
        <v>105009</v>
      </c>
      <c r="E152" s="1" t="s">
        <v>178</v>
      </c>
      <c r="F152" s="1" t="s">
        <v>498</v>
      </c>
      <c r="G152" t="s">
        <v>331</v>
      </c>
      <c r="H152">
        <v>63</v>
      </c>
      <c r="I152" t="s">
        <v>690</v>
      </c>
    </row>
    <row r="153" spans="4:9" ht="17.25">
      <c r="D153" s="3">
        <v>105010</v>
      </c>
      <c r="E153" s="1" t="s">
        <v>179</v>
      </c>
      <c r="F153" s="1" t="s">
        <v>499</v>
      </c>
      <c r="G153" t="s">
        <v>332</v>
      </c>
      <c r="H153">
        <v>63</v>
      </c>
      <c r="I153" t="s">
        <v>691</v>
      </c>
    </row>
    <row r="154" spans="4:9" ht="17.25">
      <c r="D154" s="3">
        <v>105011</v>
      </c>
      <c r="E154" s="1" t="s">
        <v>180</v>
      </c>
      <c r="F154" s="1" t="s">
        <v>500</v>
      </c>
      <c r="G154" t="s">
        <v>333</v>
      </c>
      <c r="H154">
        <v>63</v>
      </c>
      <c r="I154" t="s">
        <v>817</v>
      </c>
    </row>
    <row r="155" spans="4:9" ht="17.25">
      <c r="D155" s="3">
        <v>105012</v>
      </c>
      <c r="E155" s="1" t="s">
        <v>181</v>
      </c>
      <c r="F155" s="1" t="s">
        <v>501</v>
      </c>
      <c r="G155" t="s">
        <v>334</v>
      </c>
      <c r="H155">
        <v>63</v>
      </c>
      <c r="I155" t="s">
        <v>692</v>
      </c>
    </row>
    <row r="156" spans="4:9" ht="17.25">
      <c r="D156" s="3">
        <v>105013</v>
      </c>
      <c r="E156" s="1" t="s">
        <v>183</v>
      </c>
      <c r="F156" s="1" t="s">
        <v>503</v>
      </c>
      <c r="G156" t="s">
        <v>335</v>
      </c>
      <c r="H156">
        <v>63</v>
      </c>
      <c r="I156" t="s">
        <v>693</v>
      </c>
    </row>
    <row r="157" spans="4:9" ht="17.25">
      <c r="D157" s="3">
        <v>105014</v>
      </c>
      <c r="E157" s="1" t="s">
        <v>185</v>
      </c>
      <c r="F157" s="1" t="s">
        <v>505</v>
      </c>
      <c r="G157" t="s">
        <v>336</v>
      </c>
      <c r="H157">
        <v>63</v>
      </c>
      <c r="I157" t="s">
        <v>694</v>
      </c>
    </row>
    <row r="158" spans="4:9" ht="17.25">
      <c r="D158" s="3">
        <v>105015</v>
      </c>
      <c r="E158" s="1" t="s">
        <v>186</v>
      </c>
      <c r="F158" s="1" t="s">
        <v>506</v>
      </c>
      <c r="G158" t="s">
        <v>337</v>
      </c>
      <c r="H158">
        <v>63</v>
      </c>
      <c r="I158" t="s">
        <v>695</v>
      </c>
    </row>
    <row r="159" spans="4:9" ht="17.25">
      <c r="D159" s="3">
        <v>105016</v>
      </c>
      <c r="E159" s="1" t="s">
        <v>176</v>
      </c>
      <c r="F159" s="1" t="s">
        <v>496</v>
      </c>
      <c r="G159" t="s">
        <v>338</v>
      </c>
      <c r="H159">
        <v>63</v>
      </c>
      <c r="I159" t="s">
        <v>696</v>
      </c>
    </row>
    <row r="160" spans="4:9" ht="17.25">
      <c r="D160" s="3">
        <v>105017</v>
      </c>
      <c r="E160" s="1" t="s">
        <v>177</v>
      </c>
      <c r="F160" s="1" t="s">
        <v>497</v>
      </c>
      <c r="G160" t="s">
        <v>339</v>
      </c>
      <c r="H160">
        <v>63</v>
      </c>
      <c r="I160" t="s">
        <v>697</v>
      </c>
    </row>
    <row r="161" spans="4:9" ht="17.25">
      <c r="D161" s="3">
        <v>105018</v>
      </c>
      <c r="E161" s="1" t="s">
        <v>184</v>
      </c>
      <c r="F161" s="1" t="s">
        <v>504</v>
      </c>
      <c r="G161" t="s">
        <v>340</v>
      </c>
      <c r="H161">
        <v>63</v>
      </c>
      <c r="I161" t="s">
        <v>698</v>
      </c>
    </row>
    <row r="162" spans="4:9" ht="17.25">
      <c r="D162" s="3">
        <v>105019</v>
      </c>
      <c r="E162" s="1" t="s">
        <v>182</v>
      </c>
      <c r="F162" s="1" t="s">
        <v>502</v>
      </c>
      <c r="G162" t="s">
        <v>341</v>
      </c>
      <c r="H162">
        <v>63</v>
      </c>
      <c r="I162" t="s">
        <v>699</v>
      </c>
    </row>
    <row r="163" spans="4:9" ht="17.25">
      <c r="D163" s="3">
        <v>105020</v>
      </c>
      <c r="E163" s="1" t="s">
        <v>157</v>
      </c>
      <c r="F163" s="1" t="s">
        <v>680</v>
      </c>
      <c r="G163" t="s">
        <v>681</v>
      </c>
      <c r="H163">
        <v>63</v>
      </c>
      <c r="I163" t="s">
        <v>703</v>
      </c>
    </row>
    <row r="164" spans="4:9" ht="17.25">
      <c r="D164" s="3">
        <v>105025</v>
      </c>
      <c r="E164" s="1" t="s">
        <v>187</v>
      </c>
      <c r="F164" s="1" t="s">
        <v>292</v>
      </c>
      <c r="G164" s="1" t="s">
        <v>293</v>
      </c>
      <c r="H164">
        <v>64</v>
      </c>
      <c r="I164" s="1" t="s">
        <v>818</v>
      </c>
    </row>
    <row r="165" spans="4:9" ht="17.25">
      <c r="D165" s="3">
        <v>105026</v>
      </c>
      <c r="E165" s="1" t="s">
        <v>188</v>
      </c>
      <c r="F165" s="1" t="s">
        <v>294</v>
      </c>
      <c r="G165" s="1" t="s">
        <v>295</v>
      </c>
      <c r="H165">
        <v>64</v>
      </c>
      <c r="I165" s="1" t="s">
        <v>704</v>
      </c>
    </row>
    <row r="166" spans="4:8" ht="17.25">
      <c r="D166" s="3">
        <v>105027</v>
      </c>
      <c r="E166" s="1"/>
      <c r="H166">
        <v>64</v>
      </c>
    </row>
    <row r="167" spans="4:9" ht="17.25">
      <c r="D167" s="3">
        <v>105028</v>
      </c>
      <c r="E167" s="1" t="s">
        <v>189</v>
      </c>
      <c r="F167" t="s">
        <v>296</v>
      </c>
      <c r="G167" t="s">
        <v>297</v>
      </c>
      <c r="H167">
        <v>64</v>
      </c>
      <c r="I167" t="s">
        <v>705</v>
      </c>
    </row>
    <row r="168" spans="4:9" ht="17.25">
      <c r="D168" s="3">
        <v>105029</v>
      </c>
      <c r="E168" s="1" t="s">
        <v>190</v>
      </c>
      <c r="F168" s="1" t="s">
        <v>298</v>
      </c>
      <c r="G168" s="1" t="s">
        <v>299</v>
      </c>
      <c r="H168">
        <v>64</v>
      </c>
      <c r="I168" s="1" t="s">
        <v>706</v>
      </c>
    </row>
    <row r="169" spans="4:9" ht="17.25">
      <c r="D169" s="3">
        <v>105030</v>
      </c>
      <c r="E169" s="1" t="s">
        <v>191</v>
      </c>
      <c r="F169" s="1" t="s">
        <v>300</v>
      </c>
      <c r="G169" s="1" t="s">
        <v>301</v>
      </c>
      <c r="H169">
        <v>64</v>
      </c>
      <c r="I169" s="1" t="s">
        <v>707</v>
      </c>
    </row>
    <row r="170" spans="4:9" ht="17.25">
      <c r="D170" s="3">
        <v>105031</v>
      </c>
      <c r="E170" s="1" t="s">
        <v>192</v>
      </c>
      <c r="F170" s="1" t="s">
        <v>302</v>
      </c>
      <c r="G170" s="1" t="s">
        <v>303</v>
      </c>
      <c r="H170">
        <v>64</v>
      </c>
      <c r="I170" s="1" t="s">
        <v>819</v>
      </c>
    </row>
    <row r="171" spans="4:9" ht="17.25">
      <c r="D171" s="3">
        <v>105032</v>
      </c>
      <c r="E171" s="1" t="s">
        <v>193</v>
      </c>
      <c r="F171" s="1" t="s">
        <v>304</v>
      </c>
      <c r="G171" s="1" t="s">
        <v>305</v>
      </c>
      <c r="H171">
        <v>64</v>
      </c>
      <c r="I171" s="1" t="s">
        <v>708</v>
      </c>
    </row>
    <row r="172" spans="4:9" ht="17.25">
      <c r="D172" s="3">
        <v>105033</v>
      </c>
      <c r="E172" s="1" t="s">
        <v>194</v>
      </c>
      <c r="F172" s="1" t="s">
        <v>306</v>
      </c>
      <c r="G172" s="1" t="s">
        <v>307</v>
      </c>
      <c r="H172">
        <v>64</v>
      </c>
      <c r="I172" s="1" t="s">
        <v>709</v>
      </c>
    </row>
    <row r="173" spans="4:9" ht="17.25">
      <c r="D173" s="3">
        <v>105034</v>
      </c>
      <c r="E173" s="1" t="s">
        <v>195</v>
      </c>
      <c r="F173" s="1" t="s">
        <v>290</v>
      </c>
      <c r="G173" s="1" t="s">
        <v>291</v>
      </c>
      <c r="H173">
        <v>64</v>
      </c>
      <c r="I173" s="1" t="s">
        <v>710</v>
      </c>
    </row>
    <row r="174" spans="4:9" ht="17.25">
      <c r="D174" s="3">
        <v>105035</v>
      </c>
      <c r="E174" s="1" t="s">
        <v>196</v>
      </c>
      <c r="F174" s="1" t="s">
        <v>308</v>
      </c>
      <c r="G174" s="1" t="s">
        <v>309</v>
      </c>
      <c r="H174">
        <v>64</v>
      </c>
      <c r="I174" s="1" t="s">
        <v>711</v>
      </c>
    </row>
    <row r="175" spans="4:9" ht="17.25">
      <c r="D175" s="3">
        <v>105036</v>
      </c>
      <c r="E175" s="1" t="s">
        <v>197</v>
      </c>
      <c r="F175" s="1" t="s">
        <v>318</v>
      </c>
      <c r="G175" s="1" t="s">
        <v>319</v>
      </c>
      <c r="H175">
        <v>64</v>
      </c>
      <c r="I175" s="1" t="s">
        <v>712</v>
      </c>
    </row>
    <row r="176" spans="4:9" ht="17.25">
      <c r="D176" s="3">
        <v>105037</v>
      </c>
      <c r="E176" s="1" t="s">
        <v>198</v>
      </c>
      <c r="F176" s="1" t="s">
        <v>310</v>
      </c>
      <c r="G176" s="1" t="s">
        <v>311</v>
      </c>
      <c r="H176">
        <v>64</v>
      </c>
      <c r="I176" s="1" t="s">
        <v>713</v>
      </c>
    </row>
    <row r="177" spans="4:9" ht="17.25">
      <c r="D177" s="3">
        <v>105038</v>
      </c>
      <c r="E177" s="1" t="s">
        <v>199</v>
      </c>
      <c r="F177" s="1" t="s">
        <v>312</v>
      </c>
      <c r="G177" s="1" t="s">
        <v>313</v>
      </c>
      <c r="H177">
        <v>64</v>
      </c>
      <c r="I177" s="1" t="s">
        <v>820</v>
      </c>
    </row>
    <row r="178" spans="4:9" ht="17.25">
      <c r="D178" s="3">
        <v>105039</v>
      </c>
      <c r="E178" s="1" t="s">
        <v>200</v>
      </c>
      <c r="F178" s="1" t="s">
        <v>314</v>
      </c>
      <c r="G178" s="1" t="s">
        <v>315</v>
      </c>
      <c r="H178">
        <v>64</v>
      </c>
      <c r="I178" s="1" t="s">
        <v>714</v>
      </c>
    </row>
    <row r="179" spans="4:9" ht="17.25">
      <c r="D179" s="3">
        <v>105040</v>
      </c>
      <c r="E179" s="1" t="s">
        <v>201</v>
      </c>
      <c r="F179" s="1" t="s">
        <v>316</v>
      </c>
      <c r="G179" s="1" t="s">
        <v>317</v>
      </c>
      <c r="H179">
        <v>64</v>
      </c>
      <c r="I179" s="1" t="s">
        <v>715</v>
      </c>
    </row>
    <row r="180" spans="4:9" ht="17.25">
      <c r="D180" s="3">
        <v>105041</v>
      </c>
      <c r="E180" s="1" t="s">
        <v>202</v>
      </c>
      <c r="F180" s="1" t="s">
        <v>320</v>
      </c>
      <c r="G180" s="1" t="s">
        <v>321</v>
      </c>
      <c r="H180">
        <v>64</v>
      </c>
      <c r="I180" s="1" t="s">
        <v>716</v>
      </c>
    </row>
    <row r="181" spans="4:9" ht="17.25">
      <c r="D181" s="3">
        <v>105046</v>
      </c>
      <c r="E181" s="1" t="s">
        <v>203</v>
      </c>
      <c r="F181" s="1" t="s">
        <v>507</v>
      </c>
      <c r="G181" s="1" t="s">
        <v>342</v>
      </c>
      <c r="H181">
        <v>65</v>
      </c>
      <c r="I181" s="1" t="s">
        <v>717</v>
      </c>
    </row>
    <row r="182" spans="4:9" ht="17.25">
      <c r="D182" s="3">
        <v>105047</v>
      </c>
      <c r="E182" s="1" t="s">
        <v>204</v>
      </c>
      <c r="F182" s="1" t="s">
        <v>508</v>
      </c>
      <c r="G182" s="1" t="s">
        <v>343</v>
      </c>
      <c r="H182">
        <v>65</v>
      </c>
      <c r="I182" s="1" t="s">
        <v>718</v>
      </c>
    </row>
    <row r="183" spans="4:9" ht="17.25">
      <c r="D183" s="3">
        <v>105048</v>
      </c>
      <c r="E183" s="1" t="s">
        <v>205</v>
      </c>
      <c r="F183" s="1" t="s">
        <v>509</v>
      </c>
      <c r="G183" s="1" t="s">
        <v>344</v>
      </c>
      <c r="H183">
        <v>65</v>
      </c>
      <c r="I183" s="1" t="s">
        <v>719</v>
      </c>
    </row>
    <row r="184" spans="4:9" ht="17.25">
      <c r="D184" s="3">
        <v>105049</v>
      </c>
      <c r="E184" s="1" t="s">
        <v>206</v>
      </c>
      <c r="F184" s="1" t="s">
        <v>510</v>
      </c>
      <c r="G184" s="1" t="s">
        <v>345</v>
      </c>
      <c r="H184">
        <v>65</v>
      </c>
      <c r="I184" s="1" t="s">
        <v>720</v>
      </c>
    </row>
    <row r="185" spans="4:9" ht="17.25">
      <c r="D185" s="3">
        <v>105050</v>
      </c>
      <c r="E185" s="1" t="s">
        <v>207</v>
      </c>
      <c r="F185" s="1" t="s">
        <v>511</v>
      </c>
      <c r="G185" s="1" t="s">
        <v>346</v>
      </c>
      <c r="H185">
        <v>65</v>
      </c>
      <c r="I185" s="1" t="s">
        <v>721</v>
      </c>
    </row>
    <row r="186" spans="4:9" ht="17.25">
      <c r="D186" s="3">
        <v>105051</v>
      </c>
      <c r="E186" s="1" t="s">
        <v>208</v>
      </c>
      <c r="F186" s="1" t="s">
        <v>512</v>
      </c>
      <c r="G186" s="1" t="s">
        <v>347</v>
      </c>
      <c r="H186">
        <v>65</v>
      </c>
      <c r="I186" s="1" t="s">
        <v>722</v>
      </c>
    </row>
    <row r="187" spans="4:9" ht="17.25">
      <c r="D187" s="3">
        <v>105052</v>
      </c>
      <c r="E187" s="1" t="s">
        <v>209</v>
      </c>
      <c r="F187" s="1" t="s">
        <v>513</v>
      </c>
      <c r="G187" s="1" t="s">
        <v>348</v>
      </c>
      <c r="H187">
        <v>65</v>
      </c>
      <c r="I187" s="1" t="s">
        <v>723</v>
      </c>
    </row>
    <row r="188" spans="4:9" ht="17.25">
      <c r="D188" s="3">
        <v>105053</v>
      </c>
      <c r="E188" s="1" t="s">
        <v>210</v>
      </c>
      <c r="F188" s="1" t="s">
        <v>514</v>
      </c>
      <c r="G188" s="1" t="s">
        <v>349</v>
      </c>
      <c r="H188">
        <v>65</v>
      </c>
      <c r="I188" s="1" t="s">
        <v>724</v>
      </c>
    </row>
    <row r="189" spans="4:9" ht="17.25">
      <c r="D189" s="3">
        <v>105054</v>
      </c>
      <c r="E189" s="1" t="s">
        <v>211</v>
      </c>
      <c r="F189" s="1" t="s">
        <v>515</v>
      </c>
      <c r="G189" s="1" t="s">
        <v>350</v>
      </c>
      <c r="H189">
        <v>65</v>
      </c>
      <c r="I189" s="1" t="s">
        <v>725</v>
      </c>
    </row>
    <row r="190" spans="4:9" ht="17.25">
      <c r="D190" s="3">
        <v>105055</v>
      </c>
      <c r="E190" s="1" t="s">
        <v>212</v>
      </c>
      <c r="F190" s="1" t="s">
        <v>518</v>
      </c>
      <c r="G190" s="1" t="s">
        <v>351</v>
      </c>
      <c r="H190">
        <v>65</v>
      </c>
      <c r="I190" s="1" t="s">
        <v>726</v>
      </c>
    </row>
    <row r="191" spans="4:9" ht="17.25">
      <c r="D191" s="3">
        <v>105056</v>
      </c>
      <c r="E191" s="1" t="s">
        <v>213</v>
      </c>
      <c r="F191" s="1" t="s">
        <v>516</v>
      </c>
      <c r="G191" s="1" t="s">
        <v>352</v>
      </c>
      <c r="H191">
        <v>65</v>
      </c>
      <c r="I191" s="1" t="s">
        <v>727</v>
      </c>
    </row>
    <row r="192" spans="4:9" ht="17.25">
      <c r="D192" s="3">
        <v>105057</v>
      </c>
      <c r="E192" s="1" t="s">
        <v>214</v>
      </c>
      <c r="F192" s="1" t="s">
        <v>517</v>
      </c>
      <c r="G192" s="1" t="s">
        <v>353</v>
      </c>
      <c r="H192">
        <v>65</v>
      </c>
      <c r="I192" s="1" t="s">
        <v>728</v>
      </c>
    </row>
    <row r="193" spans="4:8" ht="17.25">
      <c r="D193" s="3">
        <v>105058</v>
      </c>
      <c r="E193" s="1" t="s">
        <v>158</v>
      </c>
      <c r="F193" s="1" t="s">
        <v>484</v>
      </c>
      <c r="H193">
        <v>65</v>
      </c>
    </row>
    <row r="194" spans="4:9" ht="17.25">
      <c r="D194" s="3">
        <v>105062</v>
      </c>
      <c r="E194" s="1" t="s">
        <v>215</v>
      </c>
      <c r="F194" s="1" t="s">
        <v>519</v>
      </c>
      <c r="G194" s="1" t="s">
        <v>354</v>
      </c>
      <c r="H194">
        <v>66</v>
      </c>
      <c r="I194" s="1" t="s">
        <v>821</v>
      </c>
    </row>
    <row r="195" spans="4:9" ht="17.25">
      <c r="D195" s="3">
        <v>105063</v>
      </c>
      <c r="E195" s="1" t="s">
        <v>216</v>
      </c>
      <c r="F195" s="1" t="s">
        <v>520</v>
      </c>
      <c r="G195" s="1" t="s">
        <v>355</v>
      </c>
      <c r="H195">
        <v>66</v>
      </c>
      <c r="I195" s="1" t="s">
        <v>822</v>
      </c>
    </row>
    <row r="196" spans="4:9" ht="17.25">
      <c r="D196" s="3">
        <v>105064</v>
      </c>
      <c r="E196" s="1" t="s">
        <v>217</v>
      </c>
      <c r="F196" s="1" t="s">
        <v>521</v>
      </c>
      <c r="G196" s="1" t="s">
        <v>356</v>
      </c>
      <c r="H196">
        <v>66</v>
      </c>
      <c r="I196" s="1" t="s">
        <v>823</v>
      </c>
    </row>
    <row r="197" spans="4:9" ht="17.25">
      <c r="D197" s="3">
        <v>105065</v>
      </c>
      <c r="E197" s="1" t="s">
        <v>218</v>
      </c>
      <c r="F197" s="1" t="s">
        <v>522</v>
      </c>
      <c r="G197" s="1" t="s">
        <v>357</v>
      </c>
      <c r="H197">
        <v>66</v>
      </c>
      <c r="I197" s="1" t="s">
        <v>824</v>
      </c>
    </row>
    <row r="198" spans="4:9" ht="17.25">
      <c r="D198" s="3">
        <v>105066</v>
      </c>
      <c r="E198" s="1" t="s">
        <v>219</v>
      </c>
      <c r="F198" s="1" t="s">
        <v>523</v>
      </c>
      <c r="G198" s="1" t="s">
        <v>358</v>
      </c>
      <c r="H198">
        <v>66</v>
      </c>
      <c r="I198" s="1" t="s">
        <v>729</v>
      </c>
    </row>
    <row r="199" spans="4:9" ht="17.25">
      <c r="D199" s="3">
        <v>105067</v>
      </c>
      <c r="E199" s="1" t="s">
        <v>220</v>
      </c>
      <c r="F199" s="1" t="s">
        <v>524</v>
      </c>
      <c r="G199" s="1" t="s">
        <v>359</v>
      </c>
      <c r="H199">
        <v>66</v>
      </c>
      <c r="I199" s="1" t="s">
        <v>730</v>
      </c>
    </row>
    <row r="200" spans="4:9" ht="17.25">
      <c r="D200" s="3">
        <v>105071</v>
      </c>
      <c r="E200" s="1" t="s">
        <v>221</v>
      </c>
      <c r="F200" s="1" t="s">
        <v>525</v>
      </c>
      <c r="G200" s="1" t="s">
        <v>360</v>
      </c>
      <c r="H200">
        <v>67</v>
      </c>
      <c r="I200" s="1" t="s">
        <v>731</v>
      </c>
    </row>
    <row r="201" spans="4:9" ht="17.25">
      <c r="D201" s="3">
        <v>105072</v>
      </c>
      <c r="E201" s="1" t="s">
        <v>222</v>
      </c>
      <c r="F201" s="1" t="s">
        <v>526</v>
      </c>
      <c r="G201" s="1" t="s">
        <v>361</v>
      </c>
      <c r="H201">
        <v>67</v>
      </c>
      <c r="I201" t="s">
        <v>732</v>
      </c>
    </row>
    <row r="202" spans="4:9" ht="17.25">
      <c r="D202" s="3">
        <v>105073</v>
      </c>
      <c r="E202" s="1" t="s">
        <v>223</v>
      </c>
      <c r="F202" s="1" t="s">
        <v>527</v>
      </c>
      <c r="G202" s="1" t="s">
        <v>362</v>
      </c>
      <c r="H202">
        <v>67</v>
      </c>
      <c r="I202" t="s">
        <v>733</v>
      </c>
    </row>
    <row r="203" spans="4:9" ht="17.25">
      <c r="D203" s="3">
        <v>105074</v>
      </c>
      <c r="E203" s="1" t="s">
        <v>224</v>
      </c>
      <c r="F203" s="1" t="s">
        <v>528</v>
      </c>
      <c r="G203" s="1" t="s">
        <v>363</v>
      </c>
      <c r="H203">
        <v>67</v>
      </c>
      <c r="I203" t="s">
        <v>734</v>
      </c>
    </row>
    <row r="204" spans="4:9" ht="17.25">
      <c r="D204" s="3">
        <v>105075</v>
      </c>
      <c r="E204" s="1" t="s">
        <v>226</v>
      </c>
      <c r="F204" s="1" t="s">
        <v>530</v>
      </c>
      <c r="G204" s="1" t="s">
        <v>364</v>
      </c>
      <c r="H204">
        <v>67</v>
      </c>
      <c r="I204" t="s">
        <v>735</v>
      </c>
    </row>
    <row r="205" spans="4:9" ht="17.25">
      <c r="D205" s="3">
        <v>105076</v>
      </c>
      <c r="E205" s="1" t="s">
        <v>225</v>
      </c>
      <c r="F205" s="1" t="s">
        <v>529</v>
      </c>
      <c r="G205" s="1" t="s">
        <v>365</v>
      </c>
      <c r="H205">
        <v>67</v>
      </c>
      <c r="I205" t="s">
        <v>736</v>
      </c>
    </row>
    <row r="206" spans="4:9" ht="17.25">
      <c r="D206" s="3">
        <v>105077</v>
      </c>
      <c r="E206" s="1" t="s">
        <v>227</v>
      </c>
      <c r="F206" s="1" t="s">
        <v>531</v>
      </c>
      <c r="G206" s="1" t="s">
        <v>366</v>
      </c>
      <c r="H206">
        <v>67</v>
      </c>
      <c r="I206" t="s">
        <v>737</v>
      </c>
    </row>
    <row r="207" spans="4:9" ht="17.25">
      <c r="D207" s="3">
        <v>105078</v>
      </c>
      <c r="E207" s="1" t="s">
        <v>228</v>
      </c>
      <c r="F207" s="1" t="s">
        <v>532</v>
      </c>
      <c r="G207" s="1" t="s">
        <v>367</v>
      </c>
      <c r="H207">
        <v>67</v>
      </c>
      <c r="I207" t="s">
        <v>81</v>
      </c>
    </row>
    <row r="208" spans="4:9" ht="17.25">
      <c r="D208" s="3">
        <v>105079</v>
      </c>
      <c r="E208" s="1" t="s">
        <v>229</v>
      </c>
      <c r="F208" s="1" t="s">
        <v>533</v>
      </c>
      <c r="G208" s="1" t="s">
        <v>368</v>
      </c>
      <c r="H208">
        <v>67</v>
      </c>
      <c r="I208" t="s">
        <v>738</v>
      </c>
    </row>
    <row r="209" spans="4:9" ht="17.25">
      <c r="D209" s="3">
        <v>105080</v>
      </c>
      <c r="E209" s="1" t="s">
        <v>230</v>
      </c>
      <c r="F209" s="1" t="s">
        <v>534</v>
      </c>
      <c r="G209" s="1" t="s">
        <v>369</v>
      </c>
      <c r="H209">
        <v>67</v>
      </c>
      <c r="I209" t="s">
        <v>739</v>
      </c>
    </row>
    <row r="210" spans="4:9" ht="17.25">
      <c r="D210" s="3">
        <v>105081</v>
      </c>
      <c r="E210" s="1" t="s">
        <v>231</v>
      </c>
      <c r="F210" s="1" t="s">
        <v>535</v>
      </c>
      <c r="G210" s="1" t="s">
        <v>370</v>
      </c>
      <c r="H210">
        <v>67</v>
      </c>
      <c r="I210" t="s">
        <v>740</v>
      </c>
    </row>
    <row r="211" spans="4:9" ht="17.25">
      <c r="D211" s="3">
        <v>105082</v>
      </c>
      <c r="E211" s="1" t="s">
        <v>232</v>
      </c>
      <c r="F211" s="1" t="s">
        <v>536</v>
      </c>
      <c r="G211" s="1" t="s">
        <v>371</v>
      </c>
      <c r="H211">
        <v>68</v>
      </c>
      <c r="I211" t="s">
        <v>741</v>
      </c>
    </row>
    <row r="212" spans="4:9" ht="17.25">
      <c r="D212" s="3">
        <v>105083</v>
      </c>
      <c r="E212" s="1" t="s">
        <v>233</v>
      </c>
      <c r="F212" s="1" t="s">
        <v>538</v>
      </c>
      <c r="G212" s="1" t="s">
        <v>372</v>
      </c>
      <c r="H212">
        <v>68</v>
      </c>
      <c r="I212" t="s">
        <v>82</v>
      </c>
    </row>
    <row r="213" spans="4:9" ht="17.25">
      <c r="D213" s="3">
        <v>105084</v>
      </c>
      <c r="E213" s="1" t="s">
        <v>234</v>
      </c>
      <c r="F213" s="1" t="s">
        <v>539</v>
      </c>
      <c r="G213" s="1" t="s">
        <v>373</v>
      </c>
      <c r="H213">
        <v>68</v>
      </c>
      <c r="I213" t="s">
        <v>742</v>
      </c>
    </row>
    <row r="214" spans="4:9" ht="17.25">
      <c r="D214" s="3">
        <v>105085</v>
      </c>
      <c r="E214" s="1" t="s">
        <v>235</v>
      </c>
      <c r="F214" s="1" t="s">
        <v>541</v>
      </c>
      <c r="G214" s="1" t="s">
        <v>374</v>
      </c>
      <c r="H214">
        <v>68</v>
      </c>
      <c r="I214" t="s">
        <v>743</v>
      </c>
    </row>
    <row r="215" spans="4:9" ht="17.25">
      <c r="D215" s="3">
        <v>105086</v>
      </c>
      <c r="E215" s="1" t="s">
        <v>236</v>
      </c>
      <c r="F215" s="1" t="s">
        <v>540</v>
      </c>
      <c r="G215" s="1" t="s">
        <v>375</v>
      </c>
      <c r="H215">
        <v>68</v>
      </c>
      <c r="I215" t="s">
        <v>744</v>
      </c>
    </row>
    <row r="216" spans="4:9" ht="17.25">
      <c r="D216" s="3">
        <v>105089</v>
      </c>
      <c r="E216" s="1" t="s">
        <v>237</v>
      </c>
      <c r="F216" s="1" t="s">
        <v>542</v>
      </c>
      <c r="G216" s="1" t="s">
        <v>376</v>
      </c>
      <c r="H216">
        <v>69</v>
      </c>
      <c r="I216" s="1" t="s">
        <v>825</v>
      </c>
    </row>
    <row r="217" spans="4:9" ht="17.25">
      <c r="D217" s="3">
        <v>105090</v>
      </c>
      <c r="E217" s="1" t="s">
        <v>238</v>
      </c>
      <c r="F217" s="1" t="s">
        <v>543</v>
      </c>
      <c r="G217" s="1" t="s">
        <v>377</v>
      </c>
      <c r="H217">
        <v>69</v>
      </c>
      <c r="I217" t="s">
        <v>826</v>
      </c>
    </row>
    <row r="218" spans="4:9" ht="17.25">
      <c r="D218" s="3">
        <v>105091</v>
      </c>
      <c r="E218" s="1" t="s">
        <v>239</v>
      </c>
      <c r="F218" s="1" t="s">
        <v>544</v>
      </c>
      <c r="G218" s="1" t="s">
        <v>378</v>
      </c>
      <c r="H218">
        <v>69</v>
      </c>
      <c r="I218" t="s">
        <v>827</v>
      </c>
    </row>
    <row r="219" spans="4:9" ht="17.25">
      <c r="D219" s="3">
        <v>105092</v>
      </c>
      <c r="E219" s="1" t="s">
        <v>240</v>
      </c>
      <c r="F219" s="1" t="s">
        <v>545</v>
      </c>
      <c r="G219" s="1" t="s">
        <v>379</v>
      </c>
      <c r="H219">
        <v>69</v>
      </c>
      <c r="I219" t="s">
        <v>828</v>
      </c>
    </row>
    <row r="220" spans="4:9" ht="17.25">
      <c r="D220" s="3">
        <v>105093</v>
      </c>
      <c r="E220" s="1" t="s">
        <v>241</v>
      </c>
      <c r="F220" s="1" t="s">
        <v>546</v>
      </c>
      <c r="G220" s="1" t="s">
        <v>380</v>
      </c>
      <c r="H220">
        <v>69</v>
      </c>
      <c r="I220" t="s">
        <v>83</v>
      </c>
    </row>
    <row r="221" spans="4:8" ht="17.25">
      <c r="D221" s="3">
        <v>105094</v>
      </c>
      <c r="E221" s="1" t="s">
        <v>242</v>
      </c>
      <c r="F221" s="1" t="s">
        <v>537</v>
      </c>
      <c r="G221" s="1" t="s">
        <v>381</v>
      </c>
      <c r="H221">
        <v>68</v>
      </c>
    </row>
    <row r="222" spans="4:9" ht="17.25">
      <c r="D222" s="3">
        <v>105096</v>
      </c>
      <c r="E222" s="1" t="s">
        <v>243</v>
      </c>
      <c r="F222" s="1" t="s">
        <v>547</v>
      </c>
      <c r="G222" s="1" t="s">
        <v>382</v>
      </c>
      <c r="H222">
        <v>70</v>
      </c>
      <c r="I222" t="s">
        <v>745</v>
      </c>
    </row>
    <row r="223" spans="4:9" ht="17.25">
      <c r="D223" s="3">
        <v>105097</v>
      </c>
      <c r="E223" s="1" t="s">
        <v>245</v>
      </c>
      <c r="F223" s="1" t="s">
        <v>549</v>
      </c>
      <c r="G223" s="1" t="s">
        <v>383</v>
      </c>
      <c r="H223">
        <v>70</v>
      </c>
      <c r="I223" t="s">
        <v>746</v>
      </c>
    </row>
    <row r="224" spans="4:9" ht="17.25">
      <c r="D224">
        <v>105098</v>
      </c>
      <c r="E224" t="s">
        <v>244</v>
      </c>
      <c r="F224" s="1" t="s">
        <v>548</v>
      </c>
      <c r="G224" s="1" t="s">
        <v>384</v>
      </c>
      <c r="H224">
        <v>70</v>
      </c>
      <c r="I224" t="s">
        <v>829</v>
      </c>
    </row>
    <row r="225" spans="4:9" ht="17.25">
      <c r="D225">
        <v>105099</v>
      </c>
      <c r="E225" t="s">
        <v>246</v>
      </c>
      <c r="F225" s="1" t="s">
        <v>550</v>
      </c>
      <c r="G225" s="1" t="s">
        <v>385</v>
      </c>
      <c r="H225">
        <v>70</v>
      </c>
      <c r="I225" t="s">
        <v>747</v>
      </c>
    </row>
    <row r="226" spans="4:9" ht="17.25">
      <c r="D226">
        <v>105102</v>
      </c>
      <c r="E226" t="s">
        <v>250</v>
      </c>
      <c r="F226" s="1" t="s">
        <v>554</v>
      </c>
      <c r="G226" s="1" t="s">
        <v>386</v>
      </c>
      <c r="H226">
        <v>71</v>
      </c>
      <c r="I226" t="s">
        <v>748</v>
      </c>
    </row>
    <row r="227" spans="4:7" ht="17.25">
      <c r="D227">
        <v>105103</v>
      </c>
      <c r="F227" s="1"/>
      <c r="G227" s="1"/>
    </row>
    <row r="228" spans="4:9" ht="17.25">
      <c r="D228">
        <v>105104</v>
      </c>
      <c r="E228" t="s">
        <v>247</v>
      </c>
      <c r="F228" s="1" t="s">
        <v>551</v>
      </c>
      <c r="G228" s="1" t="s">
        <v>387</v>
      </c>
      <c r="H228">
        <v>71</v>
      </c>
      <c r="I228" t="s">
        <v>749</v>
      </c>
    </row>
    <row r="229" spans="4:9" ht="17.25">
      <c r="D229">
        <v>105105</v>
      </c>
      <c r="E229" t="s">
        <v>248</v>
      </c>
      <c r="F229" s="1" t="s">
        <v>552</v>
      </c>
      <c r="G229" s="1" t="s">
        <v>388</v>
      </c>
      <c r="H229">
        <v>71</v>
      </c>
      <c r="I229" t="s">
        <v>750</v>
      </c>
    </row>
    <row r="230" spans="4:8" ht="17.25">
      <c r="D230">
        <v>105106</v>
      </c>
      <c r="F230" s="1"/>
      <c r="H230">
        <v>71</v>
      </c>
    </row>
    <row r="231" spans="4:9" ht="17.25">
      <c r="D231">
        <v>105107</v>
      </c>
      <c r="E231" t="s">
        <v>249</v>
      </c>
      <c r="F231" s="1" t="s">
        <v>553</v>
      </c>
      <c r="G231" s="1" t="s">
        <v>390</v>
      </c>
      <c r="H231">
        <v>71</v>
      </c>
      <c r="I231" t="s">
        <v>751</v>
      </c>
    </row>
    <row r="232" spans="4:9" ht="17.25">
      <c r="D232">
        <v>105110</v>
      </c>
      <c r="E232" t="s">
        <v>251</v>
      </c>
      <c r="F232" s="1" t="s">
        <v>555</v>
      </c>
      <c r="G232" s="1" t="s">
        <v>391</v>
      </c>
      <c r="H232">
        <v>72</v>
      </c>
      <c r="I232" t="s">
        <v>752</v>
      </c>
    </row>
    <row r="233" spans="4:9" ht="17.25">
      <c r="D233">
        <v>105111</v>
      </c>
      <c r="E233" t="s">
        <v>253</v>
      </c>
      <c r="F233" s="1" t="s">
        <v>557</v>
      </c>
      <c r="G233" s="1" t="s">
        <v>392</v>
      </c>
      <c r="H233">
        <v>72</v>
      </c>
      <c r="I233" t="s">
        <v>753</v>
      </c>
    </row>
    <row r="234" spans="4:9" ht="17.25">
      <c r="D234">
        <v>105112</v>
      </c>
      <c r="E234" t="s">
        <v>252</v>
      </c>
      <c r="F234" s="1" t="s">
        <v>556</v>
      </c>
      <c r="G234" s="1" t="s">
        <v>393</v>
      </c>
      <c r="H234">
        <v>72</v>
      </c>
      <c r="I234" t="s">
        <v>754</v>
      </c>
    </row>
    <row r="235" spans="4:9" ht="17.25">
      <c r="D235">
        <v>105113</v>
      </c>
      <c r="E235" t="s">
        <v>254</v>
      </c>
      <c r="F235" s="1" t="s">
        <v>558</v>
      </c>
      <c r="G235" s="1" t="s">
        <v>394</v>
      </c>
      <c r="H235">
        <v>72</v>
      </c>
      <c r="I235" t="s">
        <v>755</v>
      </c>
    </row>
    <row r="236" spans="4:9" ht="17.25">
      <c r="D236">
        <v>105114</v>
      </c>
      <c r="E236" t="s">
        <v>255</v>
      </c>
      <c r="F236" s="1" t="s">
        <v>559</v>
      </c>
      <c r="G236" s="1" t="s">
        <v>395</v>
      </c>
      <c r="H236">
        <v>72</v>
      </c>
      <c r="I236" t="s">
        <v>756</v>
      </c>
    </row>
    <row r="237" spans="4:9" ht="17.25">
      <c r="D237">
        <v>105117</v>
      </c>
      <c r="E237" t="s">
        <v>256</v>
      </c>
      <c r="F237" s="1" t="s">
        <v>560</v>
      </c>
      <c r="G237" s="1" t="s">
        <v>396</v>
      </c>
      <c r="H237">
        <v>73</v>
      </c>
      <c r="I237" t="s">
        <v>830</v>
      </c>
    </row>
    <row r="238" spans="4:9" ht="17.25">
      <c r="D238">
        <v>105118</v>
      </c>
      <c r="E238" t="s">
        <v>257</v>
      </c>
      <c r="F238" s="1" t="s">
        <v>561</v>
      </c>
      <c r="G238" s="1" t="s">
        <v>397</v>
      </c>
      <c r="H238">
        <v>73</v>
      </c>
      <c r="I238" t="s">
        <v>831</v>
      </c>
    </row>
    <row r="239" spans="4:9" ht="17.25">
      <c r="D239">
        <v>105119</v>
      </c>
      <c r="E239" t="s">
        <v>159</v>
      </c>
      <c r="F239" s="1" t="s">
        <v>114</v>
      </c>
      <c r="G239" s="1" t="s">
        <v>115</v>
      </c>
      <c r="H239">
        <v>73</v>
      </c>
      <c r="I239" t="s">
        <v>851</v>
      </c>
    </row>
    <row r="240" spans="4:9" ht="17.25">
      <c r="D240">
        <v>105123</v>
      </c>
      <c r="E240" t="s">
        <v>606</v>
      </c>
      <c r="F240" s="1" t="s">
        <v>678</v>
      </c>
      <c r="G240" s="1" t="s">
        <v>398</v>
      </c>
      <c r="H240">
        <v>63</v>
      </c>
      <c r="I240" t="s">
        <v>700</v>
      </c>
    </row>
    <row r="241" spans="4:9" ht="17.25">
      <c r="D241">
        <v>105124</v>
      </c>
      <c r="E241" t="s">
        <v>614</v>
      </c>
      <c r="F241" s="1" t="s">
        <v>615</v>
      </c>
      <c r="G241" s="1" t="s">
        <v>399</v>
      </c>
      <c r="H241">
        <v>70</v>
      </c>
      <c r="I241" t="s">
        <v>757</v>
      </c>
    </row>
    <row r="242" spans="4:9" ht="17.25">
      <c r="D242">
        <v>105125</v>
      </c>
      <c r="E242" t="s">
        <v>617</v>
      </c>
      <c r="F242" s="1" t="s">
        <v>616</v>
      </c>
      <c r="G242" s="1" t="s">
        <v>400</v>
      </c>
      <c r="H242">
        <v>70</v>
      </c>
      <c r="I242" t="s">
        <v>832</v>
      </c>
    </row>
    <row r="243" spans="4:9" ht="17.25">
      <c r="D243">
        <v>105126</v>
      </c>
      <c r="E243" t="s">
        <v>618</v>
      </c>
      <c r="F243" s="1" t="s">
        <v>619</v>
      </c>
      <c r="G243" s="1" t="s">
        <v>401</v>
      </c>
      <c r="H243">
        <v>70</v>
      </c>
      <c r="I243" t="s">
        <v>833</v>
      </c>
    </row>
    <row r="244" spans="4:9" ht="17.25">
      <c r="D244">
        <v>105127</v>
      </c>
      <c r="E244" t="s">
        <v>259</v>
      </c>
      <c r="F244" s="1" t="s">
        <v>108</v>
      </c>
      <c r="G244" s="1" t="s">
        <v>402</v>
      </c>
      <c r="H244">
        <v>51</v>
      </c>
      <c r="I244" t="s">
        <v>758</v>
      </c>
    </row>
    <row r="245" spans="4:8" ht="17.25">
      <c r="D245">
        <v>105128</v>
      </c>
      <c r="E245" t="s">
        <v>160</v>
      </c>
      <c r="F245" s="1"/>
      <c r="H245">
        <v>51</v>
      </c>
    </row>
    <row r="246" spans="4:9" ht="17.25">
      <c r="D246">
        <v>105129</v>
      </c>
      <c r="E246" t="s">
        <v>607</v>
      </c>
      <c r="F246" s="1" t="s">
        <v>608</v>
      </c>
      <c r="G246" s="1" t="s">
        <v>403</v>
      </c>
      <c r="H246">
        <v>63</v>
      </c>
      <c r="I246" t="s">
        <v>701</v>
      </c>
    </row>
    <row r="247" spans="4:9" ht="17.25">
      <c r="D247">
        <v>105130</v>
      </c>
      <c r="E247" t="s">
        <v>594</v>
      </c>
      <c r="F247" s="1" t="s">
        <v>595</v>
      </c>
      <c r="G247" s="1" t="s">
        <v>404</v>
      </c>
      <c r="H247">
        <v>63</v>
      </c>
      <c r="I247" t="s">
        <v>702</v>
      </c>
    </row>
    <row r="248" spans="4:9" ht="17.25">
      <c r="D248">
        <v>105131</v>
      </c>
      <c r="E248" t="s">
        <v>622</v>
      </c>
      <c r="F248" s="1" t="s">
        <v>623</v>
      </c>
      <c r="G248" s="1" t="s">
        <v>405</v>
      </c>
      <c r="H248">
        <v>65</v>
      </c>
      <c r="I248" t="s">
        <v>759</v>
      </c>
    </row>
    <row r="249" spans="4:9" ht="17.25">
      <c r="D249">
        <v>105132</v>
      </c>
      <c r="E249" t="s">
        <v>620</v>
      </c>
      <c r="F249" s="1" t="s">
        <v>621</v>
      </c>
      <c r="G249" s="1" t="s">
        <v>406</v>
      </c>
      <c r="H249">
        <v>65</v>
      </c>
      <c r="I249" t="s">
        <v>834</v>
      </c>
    </row>
    <row r="250" spans="4:9" ht="17.25">
      <c r="D250">
        <v>105133</v>
      </c>
      <c r="E250" t="s">
        <v>631</v>
      </c>
      <c r="F250" s="1" t="s">
        <v>632</v>
      </c>
      <c r="G250" s="1" t="s">
        <v>407</v>
      </c>
      <c r="H250">
        <v>61</v>
      </c>
      <c r="I250" t="s">
        <v>760</v>
      </c>
    </row>
    <row r="251" spans="4:9" ht="17.25">
      <c r="D251">
        <v>105137</v>
      </c>
      <c r="E251" t="s">
        <v>687</v>
      </c>
      <c r="F251" s="1" t="s">
        <v>688</v>
      </c>
      <c r="G251" s="1" t="s">
        <v>408</v>
      </c>
      <c r="H251">
        <v>64</v>
      </c>
      <c r="I251" t="s">
        <v>761</v>
      </c>
    </row>
    <row r="252" spans="4:9" ht="17.25">
      <c r="D252">
        <v>105138</v>
      </c>
      <c r="E252" t="s">
        <v>624</v>
      </c>
      <c r="F252" s="1" t="s">
        <v>625</v>
      </c>
      <c r="G252" s="1" t="s">
        <v>409</v>
      </c>
      <c r="H252">
        <v>64</v>
      </c>
      <c r="I252" t="s">
        <v>762</v>
      </c>
    </row>
    <row r="253" spans="4:9" ht="17.25">
      <c r="D253">
        <v>105139</v>
      </c>
      <c r="E253" t="s">
        <v>626</v>
      </c>
      <c r="F253" s="1" t="s">
        <v>881</v>
      </c>
      <c r="G253" s="1" t="s">
        <v>410</v>
      </c>
      <c r="H253">
        <v>64</v>
      </c>
      <c r="I253" t="s">
        <v>835</v>
      </c>
    </row>
    <row r="254" spans="4:9" ht="17.25">
      <c r="D254">
        <v>105140</v>
      </c>
      <c r="E254" t="s">
        <v>627</v>
      </c>
      <c r="F254" s="1" t="s">
        <v>675</v>
      </c>
      <c r="G254" s="1" t="s">
        <v>411</v>
      </c>
      <c r="H254">
        <v>64</v>
      </c>
      <c r="I254" t="s">
        <v>836</v>
      </c>
    </row>
    <row r="255" spans="4:9" ht="17.25">
      <c r="D255">
        <v>105141</v>
      </c>
      <c r="E255" t="s">
        <v>628</v>
      </c>
      <c r="F255" s="1" t="s">
        <v>629</v>
      </c>
      <c r="G255" s="1" t="s">
        <v>412</v>
      </c>
      <c r="H255">
        <v>64</v>
      </c>
      <c r="I255" t="s">
        <v>763</v>
      </c>
    </row>
    <row r="256" spans="4:9" ht="17.25">
      <c r="D256">
        <v>105144</v>
      </c>
      <c r="E256" t="s">
        <v>633</v>
      </c>
      <c r="F256" s="1" t="s">
        <v>634</v>
      </c>
      <c r="G256" s="1" t="s">
        <v>414</v>
      </c>
      <c r="H256">
        <v>70</v>
      </c>
      <c r="I256" t="s">
        <v>837</v>
      </c>
    </row>
    <row r="257" spans="4:9" ht="17.25">
      <c r="D257">
        <v>105145</v>
      </c>
      <c r="E257" t="s">
        <v>635</v>
      </c>
      <c r="F257" s="1" t="s">
        <v>673</v>
      </c>
      <c r="G257" s="1" t="s">
        <v>413</v>
      </c>
      <c r="H257">
        <v>70</v>
      </c>
      <c r="I257" t="s">
        <v>764</v>
      </c>
    </row>
    <row r="258" spans="4:9" ht="17.25">
      <c r="D258">
        <v>105146</v>
      </c>
      <c r="E258" t="s">
        <v>636</v>
      </c>
      <c r="F258" s="1" t="s">
        <v>674</v>
      </c>
      <c r="G258" s="1" t="s">
        <v>415</v>
      </c>
      <c r="H258">
        <v>70</v>
      </c>
      <c r="I258" t="s">
        <v>838</v>
      </c>
    </row>
    <row r="259" spans="4:9" ht="17.25">
      <c r="D259">
        <v>105147</v>
      </c>
      <c r="E259" t="s">
        <v>260</v>
      </c>
      <c r="F259" s="1" t="s">
        <v>562</v>
      </c>
      <c r="G259" s="1" t="s">
        <v>416</v>
      </c>
      <c r="H259">
        <v>53</v>
      </c>
      <c r="I259" t="s">
        <v>765</v>
      </c>
    </row>
    <row r="260" spans="4:9" ht="17.25">
      <c r="D260">
        <v>105148</v>
      </c>
      <c r="E260" t="s">
        <v>261</v>
      </c>
      <c r="F260" s="1" t="s">
        <v>563</v>
      </c>
      <c r="G260" s="1" t="s">
        <v>417</v>
      </c>
      <c r="H260">
        <v>53</v>
      </c>
      <c r="I260" t="s">
        <v>766</v>
      </c>
    </row>
    <row r="261" spans="4:9" ht="17.25">
      <c r="D261">
        <v>105151</v>
      </c>
      <c r="E261" t="s">
        <v>637</v>
      </c>
      <c r="F261" s="1" t="s">
        <v>638</v>
      </c>
      <c r="G261" s="1" t="s">
        <v>418</v>
      </c>
      <c r="H261">
        <v>64</v>
      </c>
      <c r="I261" t="s">
        <v>767</v>
      </c>
    </row>
    <row r="262" spans="4:9" ht="17.25">
      <c r="D262">
        <v>105152</v>
      </c>
      <c r="E262" t="s">
        <v>639</v>
      </c>
      <c r="F262" s="1" t="s">
        <v>640</v>
      </c>
      <c r="G262" s="1" t="s">
        <v>419</v>
      </c>
      <c r="H262">
        <v>71</v>
      </c>
      <c r="I262" t="s">
        <v>768</v>
      </c>
    </row>
    <row r="263" spans="4:9" ht="17.25">
      <c r="D263">
        <v>105153</v>
      </c>
      <c r="E263" t="s">
        <v>262</v>
      </c>
      <c r="F263" s="1" t="s">
        <v>564</v>
      </c>
      <c r="G263" s="1" t="s">
        <v>420</v>
      </c>
      <c r="H263">
        <v>54</v>
      </c>
      <c r="I263" t="s">
        <v>773</v>
      </c>
    </row>
    <row r="264" spans="4:9" ht="17.25">
      <c r="D264">
        <v>105154</v>
      </c>
      <c r="E264" t="s">
        <v>264</v>
      </c>
      <c r="F264" s="1" t="s">
        <v>565</v>
      </c>
      <c r="G264" s="1" t="s">
        <v>421</v>
      </c>
      <c r="H264">
        <v>54</v>
      </c>
      <c r="I264" t="s">
        <v>769</v>
      </c>
    </row>
    <row r="265" spans="4:8" ht="17.25">
      <c r="D265">
        <v>105155</v>
      </c>
      <c r="E265" t="s">
        <v>161</v>
      </c>
      <c r="H265">
        <v>54</v>
      </c>
    </row>
    <row r="266" spans="4:8" ht="17.25">
      <c r="D266">
        <v>105156</v>
      </c>
      <c r="E266" t="s">
        <v>682</v>
      </c>
      <c r="F266" s="1"/>
      <c r="G266" s="1"/>
      <c r="H266">
        <v>54</v>
      </c>
    </row>
    <row r="267" spans="4:9" ht="17.25">
      <c r="D267">
        <v>105157</v>
      </c>
      <c r="E267" t="s">
        <v>94</v>
      </c>
      <c r="F267" s="1" t="s">
        <v>641</v>
      </c>
      <c r="G267" s="1" t="s">
        <v>422</v>
      </c>
      <c r="H267">
        <v>54</v>
      </c>
      <c r="I267" t="s">
        <v>770</v>
      </c>
    </row>
    <row r="268" spans="4:9" ht="17.25">
      <c r="D268">
        <v>105158</v>
      </c>
      <c r="E268" t="s">
        <v>265</v>
      </c>
      <c r="F268" t="s">
        <v>567</v>
      </c>
      <c r="G268" s="1" t="s">
        <v>423</v>
      </c>
      <c r="H268">
        <v>54</v>
      </c>
      <c r="I268" t="s">
        <v>771</v>
      </c>
    </row>
    <row r="269" spans="4:9" ht="17.25">
      <c r="D269">
        <v>105159</v>
      </c>
      <c r="E269" t="s">
        <v>263</v>
      </c>
      <c r="F269" t="s">
        <v>566</v>
      </c>
      <c r="G269" s="1" t="s">
        <v>424</v>
      </c>
      <c r="H269">
        <v>54</v>
      </c>
      <c r="I269" t="s">
        <v>772</v>
      </c>
    </row>
    <row r="270" spans="4:9" ht="17.25">
      <c r="D270">
        <v>105161</v>
      </c>
      <c r="E270" t="s">
        <v>642</v>
      </c>
      <c r="F270" t="s">
        <v>643</v>
      </c>
      <c r="G270" s="1" t="s">
        <v>425</v>
      </c>
      <c r="H270">
        <v>72</v>
      </c>
      <c r="I270" t="s">
        <v>774</v>
      </c>
    </row>
    <row r="271" spans="4:9" ht="17.25">
      <c r="D271">
        <v>105162</v>
      </c>
      <c r="E271" t="s">
        <v>267</v>
      </c>
      <c r="F271" t="s">
        <v>570</v>
      </c>
      <c r="G271" s="1" t="s">
        <v>426</v>
      </c>
      <c r="H271">
        <v>55</v>
      </c>
      <c r="I271" t="s">
        <v>839</v>
      </c>
    </row>
    <row r="272" spans="4:9" ht="17.25">
      <c r="D272">
        <v>105163</v>
      </c>
      <c r="E272" t="s">
        <v>268</v>
      </c>
      <c r="F272" t="s">
        <v>571</v>
      </c>
      <c r="G272" s="1" t="s">
        <v>427</v>
      </c>
      <c r="H272">
        <v>55</v>
      </c>
      <c r="I272" t="s">
        <v>840</v>
      </c>
    </row>
    <row r="273" spans="4:9" ht="17.25">
      <c r="D273">
        <v>105164</v>
      </c>
      <c r="E273" t="s">
        <v>488</v>
      </c>
      <c r="F273" t="s">
        <v>572</v>
      </c>
      <c r="G273" s="1" t="s">
        <v>428</v>
      </c>
      <c r="H273">
        <v>55</v>
      </c>
      <c r="I273" t="s">
        <v>841</v>
      </c>
    </row>
    <row r="274" spans="4:9" ht="17.25">
      <c r="D274">
        <v>105166</v>
      </c>
      <c r="E274" t="s">
        <v>93</v>
      </c>
      <c r="F274" t="s">
        <v>568</v>
      </c>
      <c r="G274" s="1" t="s">
        <v>429</v>
      </c>
      <c r="H274">
        <v>55</v>
      </c>
      <c r="I274" t="s">
        <v>842</v>
      </c>
    </row>
    <row r="275" spans="4:9" ht="17.25">
      <c r="D275">
        <v>105168</v>
      </c>
      <c r="E275" t="s">
        <v>266</v>
      </c>
      <c r="F275" t="s">
        <v>569</v>
      </c>
      <c r="G275" s="1" t="s">
        <v>430</v>
      </c>
      <c r="H275">
        <v>55</v>
      </c>
      <c r="I275" t="s">
        <v>775</v>
      </c>
    </row>
    <row r="276" spans="4:8" ht="17.25">
      <c r="D276">
        <v>105169</v>
      </c>
      <c r="G276" s="1"/>
      <c r="H276">
        <v>55</v>
      </c>
    </row>
    <row r="277" spans="4:9" ht="17.25">
      <c r="D277">
        <v>105173</v>
      </c>
      <c r="E277" t="s">
        <v>644</v>
      </c>
      <c r="F277" t="s">
        <v>645</v>
      </c>
      <c r="G277" s="1" t="s">
        <v>431</v>
      </c>
      <c r="H277">
        <v>73</v>
      </c>
      <c r="I277" t="s">
        <v>843</v>
      </c>
    </row>
    <row r="278" spans="4:9" ht="17.25">
      <c r="D278">
        <v>105174</v>
      </c>
      <c r="E278" t="s">
        <v>646</v>
      </c>
      <c r="F278" t="s">
        <v>647</v>
      </c>
      <c r="G278" s="1" t="s">
        <v>432</v>
      </c>
      <c r="H278">
        <v>73</v>
      </c>
      <c r="I278" t="s">
        <v>844</v>
      </c>
    </row>
    <row r="279" spans="4:9" ht="17.25">
      <c r="D279">
        <v>105175</v>
      </c>
      <c r="E279" t="s">
        <v>648</v>
      </c>
      <c r="F279" t="s">
        <v>649</v>
      </c>
      <c r="G279" s="1" t="s">
        <v>433</v>
      </c>
      <c r="H279">
        <v>73</v>
      </c>
      <c r="I279" t="s">
        <v>845</v>
      </c>
    </row>
    <row r="280" spans="4:9" ht="17.25">
      <c r="D280">
        <v>105176</v>
      </c>
      <c r="E280" t="s">
        <v>650</v>
      </c>
      <c r="F280" t="s">
        <v>651</v>
      </c>
      <c r="G280" s="1" t="s">
        <v>434</v>
      </c>
      <c r="H280">
        <v>73</v>
      </c>
      <c r="I280" t="s">
        <v>846</v>
      </c>
    </row>
    <row r="281" spans="4:9" ht="17.25">
      <c r="D281">
        <v>105179</v>
      </c>
      <c r="E281" t="s">
        <v>269</v>
      </c>
      <c r="F281" t="s">
        <v>573</v>
      </c>
      <c r="G281" s="1" t="s">
        <v>435</v>
      </c>
      <c r="H281">
        <v>57</v>
      </c>
      <c r="I281" t="s">
        <v>847</v>
      </c>
    </row>
    <row r="282" spans="4:9" ht="17.25">
      <c r="D282">
        <v>105180</v>
      </c>
      <c r="E282" t="s">
        <v>270</v>
      </c>
      <c r="F282" t="s">
        <v>574</v>
      </c>
      <c r="G282" s="1" t="s">
        <v>436</v>
      </c>
      <c r="H282">
        <v>57</v>
      </c>
      <c r="I282" t="s">
        <v>848</v>
      </c>
    </row>
    <row r="283" spans="4:9" ht="17.25">
      <c r="D283">
        <v>105183</v>
      </c>
      <c r="E283" t="s">
        <v>652</v>
      </c>
      <c r="F283" t="s">
        <v>653</v>
      </c>
      <c r="G283" s="1" t="s">
        <v>437</v>
      </c>
      <c r="H283">
        <v>57</v>
      </c>
      <c r="I283" t="s">
        <v>776</v>
      </c>
    </row>
    <row r="284" spans="4:9" ht="17.25">
      <c r="D284">
        <v>105184</v>
      </c>
      <c r="E284" t="s">
        <v>654</v>
      </c>
      <c r="F284" t="s">
        <v>655</v>
      </c>
      <c r="G284" s="1" t="s">
        <v>438</v>
      </c>
      <c r="H284">
        <v>57</v>
      </c>
      <c r="I284" t="s">
        <v>777</v>
      </c>
    </row>
    <row r="285" spans="4:9" ht="17.25">
      <c r="D285">
        <v>105185</v>
      </c>
      <c r="E285" t="s">
        <v>656</v>
      </c>
      <c r="F285" t="s">
        <v>657</v>
      </c>
      <c r="G285" s="1" t="s">
        <v>439</v>
      </c>
      <c r="H285">
        <v>57</v>
      </c>
      <c r="I285" t="s">
        <v>778</v>
      </c>
    </row>
    <row r="286" spans="4:9" ht="17.25">
      <c r="D286">
        <v>105186</v>
      </c>
      <c r="E286" t="s">
        <v>658</v>
      </c>
      <c r="F286" t="s">
        <v>659</v>
      </c>
      <c r="G286" s="1" t="s">
        <v>440</v>
      </c>
      <c r="H286">
        <v>57</v>
      </c>
      <c r="I286" t="s">
        <v>779</v>
      </c>
    </row>
    <row r="287" spans="4:9" ht="17.25">
      <c r="D287">
        <v>105187</v>
      </c>
      <c r="E287" t="s">
        <v>271</v>
      </c>
      <c r="F287" t="s">
        <v>575</v>
      </c>
      <c r="G287" s="1" t="s">
        <v>441</v>
      </c>
      <c r="H287">
        <v>57</v>
      </c>
      <c r="I287" t="s">
        <v>849</v>
      </c>
    </row>
    <row r="288" spans="4:9" ht="17.25">
      <c r="D288">
        <v>105188</v>
      </c>
      <c r="E288" t="s">
        <v>272</v>
      </c>
      <c r="F288" t="s">
        <v>576</v>
      </c>
      <c r="G288" s="1" t="s">
        <v>442</v>
      </c>
      <c r="H288">
        <v>57</v>
      </c>
      <c r="I288" t="s">
        <v>850</v>
      </c>
    </row>
    <row r="289" spans="4:9" ht="17.25">
      <c r="D289">
        <v>105189</v>
      </c>
      <c r="E289" t="s">
        <v>275</v>
      </c>
      <c r="F289" t="s">
        <v>87</v>
      </c>
      <c r="G289" s="1" t="s">
        <v>443</v>
      </c>
      <c r="H289">
        <v>57</v>
      </c>
      <c r="I289" t="s">
        <v>781</v>
      </c>
    </row>
    <row r="290" spans="4:8" ht="17.25">
      <c r="D290">
        <v>105190</v>
      </c>
      <c r="H290">
        <v>57</v>
      </c>
    </row>
    <row r="291" spans="4:9" ht="17.25">
      <c r="D291">
        <v>105191</v>
      </c>
      <c r="E291" t="s">
        <v>683</v>
      </c>
      <c r="F291" t="s">
        <v>679</v>
      </c>
      <c r="G291" s="1" t="s">
        <v>444</v>
      </c>
      <c r="H291">
        <v>57</v>
      </c>
      <c r="I291" t="s">
        <v>780</v>
      </c>
    </row>
    <row r="292" spans="4:9" ht="17.25">
      <c r="D292">
        <v>105192</v>
      </c>
      <c r="E292" t="s">
        <v>273</v>
      </c>
      <c r="F292" t="s">
        <v>85</v>
      </c>
      <c r="G292" s="1" t="s">
        <v>445</v>
      </c>
      <c r="H292">
        <v>57</v>
      </c>
      <c r="I292" t="s">
        <v>69</v>
      </c>
    </row>
    <row r="293" spans="4:9" ht="17.25">
      <c r="D293">
        <v>105193</v>
      </c>
      <c r="E293" t="s">
        <v>274</v>
      </c>
      <c r="F293" t="s">
        <v>86</v>
      </c>
      <c r="G293" s="1" t="s">
        <v>446</v>
      </c>
      <c r="H293">
        <v>57</v>
      </c>
      <c r="I293" t="s">
        <v>70</v>
      </c>
    </row>
    <row r="294" spans="4:9" ht="17.25">
      <c r="D294">
        <v>105194</v>
      </c>
      <c r="E294" t="s">
        <v>276</v>
      </c>
      <c r="F294" t="s">
        <v>88</v>
      </c>
      <c r="G294" s="1" t="s">
        <v>447</v>
      </c>
      <c r="H294">
        <v>57</v>
      </c>
      <c r="I294" t="s">
        <v>782</v>
      </c>
    </row>
    <row r="295" spans="4:8" ht="17.25">
      <c r="D295">
        <v>105195</v>
      </c>
      <c r="H295">
        <v>57</v>
      </c>
    </row>
    <row r="296" spans="4:9" ht="17.25">
      <c r="D296">
        <v>105196</v>
      </c>
      <c r="E296" t="s">
        <v>277</v>
      </c>
      <c r="F296" t="s">
        <v>89</v>
      </c>
      <c r="G296" s="1" t="s">
        <v>448</v>
      </c>
      <c r="H296">
        <v>57</v>
      </c>
      <c r="I296" t="s">
        <v>783</v>
      </c>
    </row>
    <row r="297" spans="4:9" ht="17.25">
      <c r="D297">
        <v>105197</v>
      </c>
      <c r="E297" t="s">
        <v>162</v>
      </c>
      <c r="H297">
        <v>57</v>
      </c>
      <c r="I297" t="s">
        <v>786</v>
      </c>
    </row>
    <row r="298" spans="4:8" ht="17.25">
      <c r="D298">
        <v>105202</v>
      </c>
      <c r="H298">
        <v>58</v>
      </c>
    </row>
    <row r="299" spans="4:9" ht="17.25">
      <c r="D299">
        <v>105203</v>
      </c>
      <c r="E299" t="s">
        <v>660</v>
      </c>
      <c r="F299" t="s">
        <v>661</v>
      </c>
      <c r="G299" t="s">
        <v>449</v>
      </c>
      <c r="H299">
        <v>58</v>
      </c>
      <c r="I299" t="s">
        <v>84</v>
      </c>
    </row>
    <row r="300" spans="4:9" ht="17.25">
      <c r="D300">
        <v>105204</v>
      </c>
      <c r="E300" t="s">
        <v>662</v>
      </c>
      <c r="F300" t="s">
        <v>663</v>
      </c>
      <c r="G300" t="s">
        <v>450</v>
      </c>
      <c r="H300">
        <v>58</v>
      </c>
      <c r="I300" t="s">
        <v>784</v>
      </c>
    </row>
    <row r="301" spans="4:9" ht="17.25">
      <c r="D301">
        <v>105205</v>
      </c>
      <c r="E301" t="s">
        <v>664</v>
      </c>
      <c r="F301" t="s">
        <v>677</v>
      </c>
      <c r="G301" t="s">
        <v>451</v>
      </c>
      <c r="H301">
        <v>58</v>
      </c>
      <c r="I301" t="s">
        <v>785</v>
      </c>
    </row>
    <row r="302" spans="4:9" ht="17.25">
      <c r="D302">
        <v>105206</v>
      </c>
      <c r="E302" t="s">
        <v>588</v>
      </c>
      <c r="F302" t="s">
        <v>589</v>
      </c>
      <c r="G302" t="s">
        <v>452</v>
      </c>
      <c r="H302">
        <v>68</v>
      </c>
      <c r="I302" t="s">
        <v>787</v>
      </c>
    </row>
    <row r="303" spans="4:9" ht="17.25">
      <c r="D303">
        <v>105207</v>
      </c>
      <c r="E303" t="s">
        <v>590</v>
      </c>
      <c r="F303" t="s">
        <v>591</v>
      </c>
      <c r="G303" t="s">
        <v>453</v>
      </c>
      <c r="H303">
        <v>68</v>
      </c>
      <c r="I303" t="s">
        <v>788</v>
      </c>
    </row>
    <row r="304" spans="4:8" ht="17.25">
      <c r="D304">
        <v>105208</v>
      </c>
      <c r="E304" t="s">
        <v>163</v>
      </c>
      <c r="H304">
        <v>58</v>
      </c>
    </row>
    <row r="305" spans="4:9" ht="17.25">
      <c r="D305">
        <v>105209</v>
      </c>
      <c r="E305" t="s">
        <v>592</v>
      </c>
      <c r="F305" t="s">
        <v>593</v>
      </c>
      <c r="G305" t="s">
        <v>454</v>
      </c>
      <c r="H305">
        <v>68</v>
      </c>
      <c r="I305" t="s">
        <v>789</v>
      </c>
    </row>
    <row r="306" spans="4:9" ht="17.25">
      <c r="D306">
        <v>105211</v>
      </c>
      <c r="E306" t="s">
        <v>278</v>
      </c>
      <c r="F306" t="s">
        <v>90</v>
      </c>
      <c r="G306" t="s">
        <v>455</v>
      </c>
      <c r="H306">
        <v>58</v>
      </c>
      <c r="I306" t="s">
        <v>790</v>
      </c>
    </row>
    <row r="307" spans="4:9" ht="17.25">
      <c r="D307">
        <v>105212</v>
      </c>
      <c r="E307" t="s">
        <v>279</v>
      </c>
      <c r="F307" t="s">
        <v>91</v>
      </c>
      <c r="G307" t="s">
        <v>456</v>
      </c>
      <c r="H307">
        <v>58</v>
      </c>
      <c r="I307" t="s">
        <v>791</v>
      </c>
    </row>
    <row r="308" spans="4:9" ht="17.25">
      <c r="D308">
        <v>105213</v>
      </c>
      <c r="E308" t="s">
        <v>630</v>
      </c>
      <c r="F308" t="s">
        <v>676</v>
      </c>
      <c r="G308" t="s">
        <v>457</v>
      </c>
      <c r="H308">
        <v>58</v>
      </c>
      <c r="I308" t="s">
        <v>792</v>
      </c>
    </row>
    <row r="309" spans="4:9" ht="17.25">
      <c r="D309">
        <v>105216</v>
      </c>
      <c r="E309" t="s">
        <v>164</v>
      </c>
      <c r="F309" t="s">
        <v>95</v>
      </c>
      <c r="G309" t="s">
        <v>458</v>
      </c>
      <c r="H309">
        <v>58</v>
      </c>
      <c r="I309" t="s">
        <v>793</v>
      </c>
    </row>
    <row r="310" spans="4:9" ht="17.25">
      <c r="D310">
        <v>105220</v>
      </c>
      <c r="E310" t="s">
        <v>582</v>
      </c>
      <c r="F310" t="s">
        <v>583</v>
      </c>
      <c r="G310" t="s">
        <v>459</v>
      </c>
      <c r="H310">
        <v>66</v>
      </c>
      <c r="I310" t="s">
        <v>794</v>
      </c>
    </row>
    <row r="311" spans="4:9" ht="17.25">
      <c r="D311">
        <v>105221</v>
      </c>
      <c r="E311" t="s">
        <v>586</v>
      </c>
      <c r="F311" t="s">
        <v>587</v>
      </c>
      <c r="G311" t="s">
        <v>460</v>
      </c>
      <c r="H311">
        <v>66</v>
      </c>
      <c r="I311" t="s">
        <v>795</v>
      </c>
    </row>
    <row r="312" spans="4:9" ht="17.25">
      <c r="D312">
        <v>105222</v>
      </c>
      <c r="E312" t="s">
        <v>584</v>
      </c>
      <c r="F312" t="s">
        <v>585</v>
      </c>
      <c r="G312" t="s">
        <v>461</v>
      </c>
      <c r="H312">
        <v>66</v>
      </c>
      <c r="I312" t="s">
        <v>796</v>
      </c>
    </row>
    <row r="313" spans="4:9" ht="17.25">
      <c r="D313">
        <v>105223</v>
      </c>
      <c r="E313" t="s">
        <v>280</v>
      </c>
      <c r="F313" t="s">
        <v>96</v>
      </c>
      <c r="G313" t="s">
        <v>462</v>
      </c>
      <c r="H313">
        <v>59</v>
      </c>
      <c r="I313" t="s">
        <v>797</v>
      </c>
    </row>
    <row r="314" spans="4:9" ht="17.25">
      <c r="D314">
        <v>105224</v>
      </c>
      <c r="E314" t="s">
        <v>578</v>
      </c>
      <c r="F314" t="s">
        <v>579</v>
      </c>
      <c r="G314" t="s">
        <v>463</v>
      </c>
      <c r="H314">
        <v>66</v>
      </c>
      <c r="I314" t="s">
        <v>798</v>
      </c>
    </row>
    <row r="315" spans="4:9" ht="17.25">
      <c r="D315">
        <v>105225</v>
      </c>
      <c r="E315" t="s">
        <v>580</v>
      </c>
      <c r="F315" t="s">
        <v>581</v>
      </c>
      <c r="G315" t="s">
        <v>464</v>
      </c>
      <c r="H315">
        <v>66</v>
      </c>
      <c r="I315" t="s">
        <v>71</v>
      </c>
    </row>
    <row r="316" spans="4:9" ht="17.25">
      <c r="D316">
        <v>105226</v>
      </c>
      <c r="E316" t="s">
        <v>281</v>
      </c>
      <c r="F316" t="s">
        <v>97</v>
      </c>
      <c r="G316" t="s">
        <v>465</v>
      </c>
      <c r="H316">
        <v>59</v>
      </c>
      <c r="I316" t="s">
        <v>799</v>
      </c>
    </row>
    <row r="317" spans="4:9" ht="17.25">
      <c r="D317">
        <v>105228</v>
      </c>
      <c r="E317" t="s">
        <v>600</v>
      </c>
      <c r="F317" t="s">
        <v>602</v>
      </c>
      <c r="G317" t="s">
        <v>466</v>
      </c>
      <c r="H317">
        <v>67</v>
      </c>
      <c r="I317" t="s">
        <v>800</v>
      </c>
    </row>
    <row r="318" spans="4:9" ht="17.25">
      <c r="D318">
        <v>105229</v>
      </c>
      <c r="E318" t="s">
        <v>598</v>
      </c>
      <c r="F318" t="s">
        <v>603</v>
      </c>
      <c r="G318" t="s">
        <v>467</v>
      </c>
      <c r="H318">
        <v>67</v>
      </c>
      <c r="I318" t="s">
        <v>801</v>
      </c>
    </row>
    <row r="319" spans="4:9" ht="17.25">
      <c r="D319">
        <v>105230</v>
      </c>
      <c r="E319" t="s">
        <v>596</v>
      </c>
      <c r="F319" t="s">
        <v>597</v>
      </c>
      <c r="G319" t="s">
        <v>468</v>
      </c>
      <c r="H319">
        <v>67</v>
      </c>
      <c r="I319" t="s">
        <v>802</v>
      </c>
    </row>
    <row r="320" spans="4:9" ht="17.25">
      <c r="D320">
        <v>105231</v>
      </c>
      <c r="E320" t="s">
        <v>599</v>
      </c>
      <c r="F320" t="s">
        <v>604</v>
      </c>
      <c r="G320" t="s">
        <v>469</v>
      </c>
      <c r="H320">
        <v>67</v>
      </c>
      <c r="I320" t="s">
        <v>803</v>
      </c>
    </row>
    <row r="321" spans="4:9" ht="17.25">
      <c r="D321">
        <v>105232</v>
      </c>
      <c r="E321" t="s">
        <v>601</v>
      </c>
      <c r="F321" t="s">
        <v>605</v>
      </c>
      <c r="G321" t="s">
        <v>470</v>
      </c>
      <c r="H321">
        <v>67</v>
      </c>
      <c r="I321" t="s">
        <v>72</v>
      </c>
    </row>
    <row r="322" spans="4:9" ht="17.25">
      <c r="D322">
        <v>105233</v>
      </c>
      <c r="E322" t="s">
        <v>665</v>
      </c>
      <c r="F322" t="s">
        <v>666</v>
      </c>
      <c r="G322" t="s">
        <v>471</v>
      </c>
      <c r="H322">
        <v>61</v>
      </c>
      <c r="I322" t="s">
        <v>804</v>
      </c>
    </row>
    <row r="323" spans="4:9" ht="17.25">
      <c r="D323">
        <v>105234</v>
      </c>
      <c r="E323" t="s">
        <v>667</v>
      </c>
      <c r="F323" t="s">
        <v>668</v>
      </c>
      <c r="G323" t="s">
        <v>472</v>
      </c>
      <c r="H323">
        <v>61</v>
      </c>
      <c r="I323" t="s">
        <v>73</v>
      </c>
    </row>
    <row r="324" spans="4:9" ht="17.25">
      <c r="D324">
        <v>105237</v>
      </c>
      <c r="E324" t="s">
        <v>669</v>
      </c>
      <c r="F324" t="s">
        <v>670</v>
      </c>
      <c r="G324" t="s">
        <v>473</v>
      </c>
      <c r="H324">
        <v>61</v>
      </c>
      <c r="I324" t="s">
        <v>74</v>
      </c>
    </row>
    <row r="325" spans="4:9" ht="17.25">
      <c r="D325">
        <v>105238</v>
      </c>
      <c r="E325" t="s">
        <v>671</v>
      </c>
      <c r="F325" t="s">
        <v>672</v>
      </c>
      <c r="G325" t="s">
        <v>474</v>
      </c>
      <c r="H325">
        <v>61</v>
      </c>
      <c r="I325" t="s">
        <v>75</v>
      </c>
    </row>
    <row r="326" spans="4:9" ht="17.25">
      <c r="D326">
        <v>105241</v>
      </c>
      <c r="E326" t="s">
        <v>282</v>
      </c>
      <c r="F326" t="s">
        <v>99</v>
      </c>
      <c r="G326" t="s">
        <v>475</v>
      </c>
      <c r="H326">
        <v>62</v>
      </c>
      <c r="I326" t="s">
        <v>805</v>
      </c>
    </row>
    <row r="327" spans="4:9" ht="17.25">
      <c r="D327">
        <v>105242</v>
      </c>
      <c r="E327" t="s">
        <v>285</v>
      </c>
      <c r="F327" t="s">
        <v>102</v>
      </c>
      <c r="G327" t="s">
        <v>476</v>
      </c>
      <c r="H327">
        <v>62</v>
      </c>
      <c r="I327" t="s">
        <v>76</v>
      </c>
    </row>
    <row r="328" spans="4:9" ht="17.25">
      <c r="D328">
        <v>105243</v>
      </c>
      <c r="E328" t="s">
        <v>286</v>
      </c>
      <c r="F328" t="s">
        <v>103</v>
      </c>
      <c r="G328" t="s">
        <v>477</v>
      </c>
      <c r="H328">
        <v>62</v>
      </c>
      <c r="I328" t="s">
        <v>77</v>
      </c>
    </row>
    <row r="329" spans="4:9" ht="17.25">
      <c r="D329">
        <v>105244</v>
      </c>
      <c r="E329" t="s">
        <v>287</v>
      </c>
      <c r="F329" t="s">
        <v>104</v>
      </c>
      <c r="G329" t="s">
        <v>478</v>
      </c>
      <c r="H329">
        <v>62</v>
      </c>
      <c r="I329" t="s">
        <v>78</v>
      </c>
    </row>
    <row r="330" spans="4:9" ht="17.25">
      <c r="D330">
        <v>105245</v>
      </c>
      <c r="E330" t="s">
        <v>283</v>
      </c>
      <c r="F330" t="s">
        <v>100</v>
      </c>
      <c r="G330" t="s">
        <v>479</v>
      </c>
      <c r="H330">
        <v>62</v>
      </c>
      <c r="I330" t="s">
        <v>806</v>
      </c>
    </row>
    <row r="331" spans="4:9" ht="17.25">
      <c r="D331">
        <v>105246</v>
      </c>
      <c r="E331" t="s">
        <v>284</v>
      </c>
      <c r="F331" t="s">
        <v>101</v>
      </c>
      <c r="G331" t="s">
        <v>480</v>
      </c>
      <c r="H331">
        <v>62</v>
      </c>
      <c r="I331" t="s">
        <v>79</v>
      </c>
    </row>
    <row r="332" spans="4:9" ht="17.25">
      <c r="D332">
        <v>105247</v>
      </c>
      <c r="E332" t="s">
        <v>288</v>
      </c>
      <c r="F332" t="s">
        <v>105</v>
      </c>
      <c r="G332" t="s">
        <v>481</v>
      </c>
      <c r="H332">
        <v>62</v>
      </c>
      <c r="I332" t="s">
        <v>807</v>
      </c>
    </row>
    <row r="333" spans="4:9" ht="17.25">
      <c r="D333">
        <v>105248</v>
      </c>
      <c r="E333" t="s">
        <v>289</v>
      </c>
      <c r="F333" t="s">
        <v>112</v>
      </c>
      <c r="G333" t="s">
        <v>482</v>
      </c>
      <c r="H333">
        <v>62</v>
      </c>
      <c r="I333" t="s">
        <v>80</v>
      </c>
    </row>
    <row r="334" spans="4:8" ht="17.25">
      <c r="D334">
        <v>105249</v>
      </c>
      <c r="E334" t="s">
        <v>106</v>
      </c>
      <c r="F334" t="s">
        <v>483</v>
      </c>
      <c r="H334">
        <v>63</v>
      </c>
    </row>
    <row r="335" spans="4:8" ht="17.25">
      <c r="D335">
        <v>105250</v>
      </c>
      <c r="E335" t="s">
        <v>109</v>
      </c>
      <c r="F335" t="s">
        <v>110</v>
      </c>
      <c r="G335" t="s">
        <v>111</v>
      </c>
      <c r="H335">
        <v>65</v>
      </c>
    </row>
    <row r="336" spans="4:8" ht="17.25">
      <c r="D336">
        <v>105251</v>
      </c>
      <c r="E336" t="s">
        <v>107</v>
      </c>
      <c r="F336" t="s">
        <v>483</v>
      </c>
      <c r="H336">
        <v>63</v>
      </c>
    </row>
    <row r="337" spans="4:9" ht="17.25">
      <c r="D337">
        <v>105252</v>
      </c>
      <c r="E337" t="s">
        <v>92</v>
      </c>
      <c r="F337" t="s">
        <v>611</v>
      </c>
      <c r="G337" t="s">
        <v>612</v>
      </c>
      <c r="H337">
        <v>64</v>
      </c>
      <c r="I337" t="s">
        <v>808</v>
      </c>
    </row>
    <row r="338" spans="4:8" ht="17.25">
      <c r="D338">
        <v>105253</v>
      </c>
      <c r="E338" t="s">
        <v>684</v>
      </c>
      <c r="F338" t="s">
        <v>685</v>
      </c>
      <c r="G338" t="s">
        <v>686</v>
      </c>
      <c r="H338">
        <v>63</v>
      </c>
    </row>
    <row r="339" spans="4:9" ht="17.25">
      <c r="D339">
        <v>105254</v>
      </c>
      <c r="E339" t="s">
        <v>858</v>
      </c>
      <c r="F339" t="s">
        <v>859</v>
      </c>
      <c r="G339" t="s">
        <v>860</v>
      </c>
      <c r="H339">
        <v>65</v>
      </c>
      <c r="I339" t="s">
        <v>861</v>
      </c>
    </row>
    <row r="340" spans="4:9" ht="17.25">
      <c r="D340">
        <v>105255</v>
      </c>
      <c r="E340" t="s">
        <v>877</v>
      </c>
      <c r="F340" t="s">
        <v>878</v>
      </c>
      <c r="G340" t="s">
        <v>879</v>
      </c>
      <c r="H340">
        <v>67</v>
      </c>
      <c r="I340" t="s">
        <v>880</v>
      </c>
    </row>
    <row r="341" spans="4:9" ht="17.25">
      <c r="D341">
        <v>110005</v>
      </c>
      <c r="E341" t="s">
        <v>64</v>
      </c>
      <c r="G341" t="s">
        <v>64</v>
      </c>
      <c r="H341">
        <v>11</v>
      </c>
      <c r="I341" t="s">
        <v>65</v>
      </c>
    </row>
    <row r="342" spans="4:9" ht="17.25">
      <c r="D342" s="99">
        <v>110006</v>
      </c>
      <c r="E342" t="s">
        <v>66</v>
      </c>
      <c r="G342" t="s">
        <v>66</v>
      </c>
      <c r="H342">
        <v>11</v>
      </c>
      <c r="I342" t="s">
        <v>65</v>
      </c>
    </row>
    <row r="343" spans="4:9" ht="17.25">
      <c r="D343">
        <v>113001</v>
      </c>
      <c r="E343" t="s">
        <v>67</v>
      </c>
      <c r="G343" t="s">
        <v>67</v>
      </c>
      <c r="H343">
        <v>11</v>
      </c>
      <c r="I343" t="s">
        <v>68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Q4" sqref="Q4:Q5"/>
    </sheetView>
  </sheetViews>
  <sheetFormatPr defaultColWidth="8.66015625" defaultRowHeight="18"/>
  <cols>
    <col min="1" max="1" width="4.33203125" style="83" customWidth="1"/>
    <col min="2" max="2" width="5.58203125" style="83" customWidth="1"/>
    <col min="3" max="3" width="11.66015625" style="83" customWidth="1"/>
    <col min="4" max="4" width="3.08203125" style="83" customWidth="1"/>
    <col min="5" max="5" width="11.66015625" style="83" customWidth="1"/>
    <col min="6" max="6" width="3.08203125" style="83" customWidth="1"/>
    <col min="7" max="7" width="11.66015625" style="83" customWidth="1"/>
    <col min="8" max="8" width="3.08203125" style="83" customWidth="1"/>
    <col min="9" max="9" width="11.66015625" style="83" customWidth="1"/>
    <col min="10" max="10" width="3.08203125" style="83" customWidth="1"/>
    <col min="11" max="11" width="11.66015625" style="83" customWidth="1"/>
    <col min="12" max="12" width="3.08203125" style="83" customWidth="1"/>
    <col min="13" max="13" width="11.66015625" style="83" customWidth="1"/>
    <col min="14" max="14" width="3.08203125" style="83" customWidth="1"/>
    <col min="15" max="15" width="11.66015625" style="83" customWidth="1"/>
    <col min="16" max="16" width="3.08203125" style="83" customWidth="1"/>
    <col min="17" max="17" width="11.66015625" style="83" customWidth="1"/>
    <col min="18" max="18" width="3.08203125" style="83" customWidth="1"/>
    <col min="19" max="19" width="6.58203125" style="83" customWidth="1"/>
    <col min="20" max="20" width="4.91015625" style="83" customWidth="1"/>
    <col min="21" max="16384" width="8.83203125" style="83" customWidth="1"/>
  </cols>
  <sheetData>
    <row r="1" ht="13.5">
      <c r="A1" s="83" t="s">
        <v>866</v>
      </c>
    </row>
    <row r="2" spans="1:27" ht="12" customHeight="1">
      <c r="A2" s="167" t="s">
        <v>865</v>
      </c>
      <c r="B2" s="88" t="s">
        <v>853</v>
      </c>
      <c r="C2" s="166" t="s">
        <v>862</v>
      </c>
      <c r="D2" s="84" t="s">
        <v>863</v>
      </c>
      <c r="E2" s="166" t="s">
        <v>868</v>
      </c>
      <c r="F2" s="84" t="s">
        <v>863</v>
      </c>
      <c r="G2" s="166" t="s">
        <v>869</v>
      </c>
      <c r="H2" s="84" t="s">
        <v>863</v>
      </c>
      <c r="I2" s="166" t="s">
        <v>870</v>
      </c>
      <c r="J2" s="84" t="s">
        <v>863</v>
      </c>
      <c r="K2" s="166" t="s">
        <v>871</v>
      </c>
      <c r="L2" s="84" t="s">
        <v>863</v>
      </c>
      <c r="M2" s="166" t="s">
        <v>872</v>
      </c>
      <c r="N2" s="84" t="s">
        <v>863</v>
      </c>
      <c r="O2" s="166" t="s">
        <v>873</v>
      </c>
      <c r="P2" s="84" t="s">
        <v>863</v>
      </c>
      <c r="Q2" s="166" t="s">
        <v>874</v>
      </c>
      <c r="R2" s="84" t="s">
        <v>863</v>
      </c>
      <c r="S2" s="86" t="s">
        <v>855</v>
      </c>
      <c r="T2" s="162" t="s">
        <v>857</v>
      </c>
      <c r="U2" s="91"/>
      <c r="V2" s="161"/>
      <c r="W2" s="91"/>
      <c r="X2" s="161"/>
      <c r="Y2" s="91"/>
      <c r="Z2" s="90"/>
      <c r="AA2" s="161"/>
    </row>
    <row r="3" spans="1:27" ht="12" customHeight="1">
      <c r="A3" s="168"/>
      <c r="B3" s="89" t="s">
        <v>854</v>
      </c>
      <c r="C3" s="166"/>
      <c r="D3" s="85" t="s">
        <v>864</v>
      </c>
      <c r="E3" s="166"/>
      <c r="F3" s="85" t="s">
        <v>864</v>
      </c>
      <c r="G3" s="166"/>
      <c r="H3" s="85" t="s">
        <v>864</v>
      </c>
      <c r="I3" s="166"/>
      <c r="J3" s="85" t="s">
        <v>864</v>
      </c>
      <c r="K3" s="166"/>
      <c r="L3" s="85" t="s">
        <v>864</v>
      </c>
      <c r="M3" s="166"/>
      <c r="N3" s="85" t="s">
        <v>864</v>
      </c>
      <c r="O3" s="166"/>
      <c r="P3" s="85" t="s">
        <v>864</v>
      </c>
      <c r="Q3" s="166"/>
      <c r="R3" s="85" t="s">
        <v>864</v>
      </c>
      <c r="S3" s="87" t="s">
        <v>856</v>
      </c>
      <c r="T3" s="163"/>
      <c r="U3" s="91"/>
      <c r="V3" s="161"/>
      <c r="W3" s="91"/>
      <c r="X3" s="161"/>
      <c r="Y3" s="91"/>
      <c r="Z3" s="90"/>
      <c r="AA3" s="161"/>
    </row>
    <row r="4" spans="1:27" ht="13.5">
      <c r="A4" s="167"/>
      <c r="B4" s="169"/>
      <c r="C4" s="162">
        <f>IF('申込一覧表A'!B16="","",'申込一覧表A'!B16&amp;"("&amp;'申込一覧表A'!C16&amp;")")</f>
      </c>
      <c r="D4" s="164"/>
      <c r="E4" s="162">
        <f>IF('申込一覧表A'!B17="","",'申込一覧表A'!B17&amp;"("&amp;'申込一覧表A'!C17&amp;")")</f>
      </c>
      <c r="F4" s="164"/>
      <c r="G4" s="162">
        <f>IF('申込一覧表A'!B18="","",'申込一覧表A'!B18&amp;"("&amp;'申込一覧表A'!C18&amp;")")</f>
      </c>
      <c r="H4" s="164"/>
      <c r="I4" s="162">
        <f>IF('申込一覧表A'!B19="","",'申込一覧表A'!B19&amp;"("&amp;'申込一覧表A'!C19&amp;")")</f>
      </c>
      <c r="J4" s="164"/>
      <c r="K4" s="162">
        <f>IF('申込一覧表A'!B20="","",'申込一覧表A'!B20&amp;"("&amp;'申込一覧表A'!C20&amp;")")</f>
      </c>
      <c r="L4" s="164"/>
      <c r="M4" s="162">
        <f>IF('申込一覧表A'!B21="","",'申込一覧表A'!B21&amp;"("&amp;'申込一覧表A'!C21&amp;")")</f>
      </c>
      <c r="N4" s="164"/>
      <c r="O4" s="162">
        <f>IF('申込一覧表A'!B22="","",'申込一覧表A'!B22&amp;"("&amp;'申込一覧表A'!C22&amp;")")</f>
      </c>
      <c r="P4" s="164"/>
      <c r="Q4" s="162">
        <f>IF('申込一覧表A'!B23="","",'申込一覧表A'!B23&amp;"("&amp;'申込一覧表A'!C23&amp;")")</f>
      </c>
      <c r="R4" s="162"/>
      <c r="S4" s="164"/>
      <c r="T4" s="164"/>
      <c r="U4" s="92"/>
      <c r="V4" s="92"/>
      <c r="W4" s="92"/>
      <c r="X4" s="92"/>
      <c r="Y4" s="92"/>
      <c r="Z4" s="92"/>
      <c r="AA4" s="92"/>
    </row>
    <row r="5" spans="1:20" ht="13.5">
      <c r="A5" s="168"/>
      <c r="B5" s="170"/>
      <c r="C5" s="163"/>
      <c r="D5" s="165"/>
      <c r="E5" s="163"/>
      <c r="F5" s="165"/>
      <c r="G5" s="163"/>
      <c r="H5" s="165"/>
      <c r="I5" s="163"/>
      <c r="J5" s="165"/>
      <c r="K5" s="163"/>
      <c r="L5" s="165"/>
      <c r="M5" s="163"/>
      <c r="N5" s="165"/>
      <c r="O5" s="163"/>
      <c r="P5" s="165"/>
      <c r="Q5" s="163"/>
      <c r="R5" s="163"/>
      <c r="S5" s="165"/>
      <c r="T5" s="165"/>
    </row>
    <row r="6" spans="1:27" ht="13.5">
      <c r="A6" s="167"/>
      <c r="B6" s="164"/>
      <c r="C6" s="162"/>
      <c r="D6" s="164"/>
      <c r="E6" s="162"/>
      <c r="F6" s="164"/>
      <c r="G6" s="162"/>
      <c r="H6" s="164"/>
      <c r="I6" s="162"/>
      <c r="J6" s="164"/>
      <c r="K6" s="162"/>
      <c r="L6" s="164"/>
      <c r="M6" s="162"/>
      <c r="N6" s="164"/>
      <c r="O6" s="162"/>
      <c r="P6" s="164"/>
      <c r="Q6" s="162"/>
      <c r="R6" s="162"/>
      <c r="S6" s="164"/>
      <c r="T6" s="164"/>
      <c r="U6" s="92"/>
      <c r="V6" s="92"/>
      <c r="W6" s="92"/>
      <c r="X6" s="92"/>
      <c r="Y6" s="92"/>
      <c r="Z6" s="92"/>
      <c r="AA6" s="92"/>
    </row>
    <row r="7" spans="1:20" ht="13.5">
      <c r="A7" s="168"/>
      <c r="B7" s="165"/>
      <c r="C7" s="163"/>
      <c r="D7" s="165"/>
      <c r="E7" s="163"/>
      <c r="F7" s="165"/>
      <c r="G7" s="163"/>
      <c r="H7" s="165"/>
      <c r="I7" s="163"/>
      <c r="J7" s="165"/>
      <c r="K7" s="163"/>
      <c r="L7" s="165"/>
      <c r="M7" s="163"/>
      <c r="N7" s="165"/>
      <c r="O7" s="163"/>
      <c r="P7" s="165"/>
      <c r="Q7" s="163"/>
      <c r="R7" s="163"/>
      <c r="S7" s="165"/>
      <c r="T7" s="165"/>
    </row>
    <row r="8" spans="1:27" ht="13.5">
      <c r="A8" s="167"/>
      <c r="B8" s="164"/>
      <c r="C8" s="162"/>
      <c r="D8" s="164"/>
      <c r="E8" s="162"/>
      <c r="F8" s="164"/>
      <c r="G8" s="162"/>
      <c r="H8" s="164"/>
      <c r="I8" s="162"/>
      <c r="J8" s="164"/>
      <c r="K8" s="162"/>
      <c r="L8" s="164"/>
      <c r="M8" s="162"/>
      <c r="N8" s="164"/>
      <c r="O8" s="162"/>
      <c r="P8" s="164"/>
      <c r="Q8" s="162"/>
      <c r="R8" s="162"/>
      <c r="S8" s="164"/>
      <c r="T8" s="164"/>
      <c r="U8" s="92"/>
      <c r="V8" s="92"/>
      <c r="W8" s="92"/>
      <c r="X8" s="92"/>
      <c r="Y8" s="92"/>
      <c r="Z8" s="92"/>
      <c r="AA8" s="92"/>
    </row>
    <row r="9" spans="1:20" ht="13.5">
      <c r="A9" s="168"/>
      <c r="B9" s="165"/>
      <c r="C9" s="163"/>
      <c r="D9" s="165"/>
      <c r="E9" s="163"/>
      <c r="F9" s="165"/>
      <c r="G9" s="163"/>
      <c r="H9" s="165"/>
      <c r="I9" s="163"/>
      <c r="J9" s="165"/>
      <c r="K9" s="163"/>
      <c r="L9" s="165"/>
      <c r="M9" s="163"/>
      <c r="N9" s="165"/>
      <c r="O9" s="163"/>
      <c r="P9" s="165"/>
      <c r="Q9" s="163"/>
      <c r="R9" s="163"/>
      <c r="S9" s="165"/>
      <c r="T9" s="165"/>
    </row>
    <row r="10" spans="1:27" ht="13.5">
      <c r="A10" s="167"/>
      <c r="B10" s="164"/>
      <c r="C10" s="162"/>
      <c r="D10" s="164"/>
      <c r="E10" s="162"/>
      <c r="F10" s="164"/>
      <c r="G10" s="162"/>
      <c r="H10" s="164"/>
      <c r="I10" s="162"/>
      <c r="J10" s="164"/>
      <c r="K10" s="162"/>
      <c r="L10" s="164"/>
      <c r="M10" s="162"/>
      <c r="N10" s="164"/>
      <c r="O10" s="162"/>
      <c r="P10" s="164"/>
      <c r="Q10" s="162"/>
      <c r="R10" s="162"/>
      <c r="S10" s="164"/>
      <c r="T10" s="164"/>
      <c r="U10" s="92"/>
      <c r="V10" s="92"/>
      <c r="W10" s="92"/>
      <c r="X10" s="92"/>
      <c r="Y10" s="92"/>
      <c r="Z10" s="92"/>
      <c r="AA10" s="92"/>
    </row>
    <row r="11" spans="1:20" ht="13.5">
      <c r="A11" s="168"/>
      <c r="B11" s="165"/>
      <c r="C11" s="163"/>
      <c r="D11" s="165"/>
      <c r="E11" s="163"/>
      <c r="F11" s="165"/>
      <c r="G11" s="163"/>
      <c r="H11" s="165"/>
      <c r="I11" s="163"/>
      <c r="J11" s="165"/>
      <c r="K11" s="163"/>
      <c r="L11" s="165"/>
      <c r="M11" s="163"/>
      <c r="N11" s="165"/>
      <c r="O11" s="163"/>
      <c r="P11" s="165"/>
      <c r="Q11" s="163"/>
      <c r="R11" s="163"/>
      <c r="S11" s="165"/>
      <c r="T11" s="165"/>
    </row>
  </sheetData>
  <sheetProtection/>
  <mergeCells count="93">
    <mergeCell ref="T8:T9"/>
    <mergeCell ref="P8:P9"/>
    <mergeCell ref="S6:S7"/>
    <mergeCell ref="T10:T11"/>
    <mergeCell ref="T6:T7"/>
    <mergeCell ref="R6:R7"/>
    <mergeCell ref="Q6:Q7"/>
    <mergeCell ref="S8:S9"/>
    <mergeCell ref="P6:P7"/>
    <mergeCell ref="Q10:Q11"/>
    <mergeCell ref="S10:S11"/>
    <mergeCell ref="Q8:Q9"/>
    <mergeCell ref="P10:P11"/>
    <mergeCell ref="R10:R11"/>
    <mergeCell ref="R8:R9"/>
    <mergeCell ref="N8:N9"/>
    <mergeCell ref="O8:O9"/>
    <mergeCell ref="F8:F9"/>
    <mergeCell ref="H8:H9"/>
    <mergeCell ref="G8:G9"/>
    <mergeCell ref="O10:O11"/>
    <mergeCell ref="N10:N11"/>
    <mergeCell ref="M10:M11"/>
    <mergeCell ref="K8:K9"/>
    <mergeCell ref="I8:I9"/>
    <mergeCell ref="K10:K11"/>
    <mergeCell ref="J10:J11"/>
    <mergeCell ref="J8:J9"/>
    <mergeCell ref="L10:L11"/>
    <mergeCell ref="M8:M9"/>
    <mergeCell ref="L8:L9"/>
    <mergeCell ref="G10:G11"/>
    <mergeCell ref="F10:F11"/>
    <mergeCell ref="H10:H11"/>
    <mergeCell ref="I10:I11"/>
    <mergeCell ref="F4:F5"/>
    <mergeCell ref="E4:E5"/>
    <mergeCell ref="J6:J7"/>
    <mergeCell ref="G6:G7"/>
    <mergeCell ref="F6:F7"/>
    <mergeCell ref="H6:H7"/>
    <mergeCell ref="I6:I7"/>
    <mergeCell ref="A10:A11"/>
    <mergeCell ref="C10:C11"/>
    <mergeCell ref="E10:E11"/>
    <mergeCell ref="B8:B9"/>
    <mergeCell ref="D8:D9"/>
    <mergeCell ref="B10:B11"/>
    <mergeCell ref="D10:D11"/>
    <mergeCell ref="A8:A9"/>
    <mergeCell ref="C8:C9"/>
    <mergeCell ref="E8:E9"/>
    <mergeCell ref="D6:D7"/>
    <mergeCell ref="A6:A7"/>
    <mergeCell ref="C6:C7"/>
    <mergeCell ref="B6:B7"/>
    <mergeCell ref="E6:E7"/>
    <mergeCell ref="A2:A3"/>
    <mergeCell ref="C2:C3"/>
    <mergeCell ref="E2:E3"/>
    <mergeCell ref="C4:C5"/>
    <mergeCell ref="B4:B5"/>
    <mergeCell ref="A4:A5"/>
    <mergeCell ref="D4:D5"/>
    <mergeCell ref="K6:K7"/>
    <mergeCell ref="O2:O3"/>
    <mergeCell ref="H4:H5"/>
    <mergeCell ref="J4:J5"/>
    <mergeCell ref="L4:L5"/>
    <mergeCell ref="N4:N5"/>
    <mergeCell ref="I2:I3"/>
    <mergeCell ref="M2:M3"/>
    <mergeCell ref="N6:N7"/>
    <mergeCell ref="O6:O7"/>
    <mergeCell ref="G4:G5"/>
    <mergeCell ref="G2:G3"/>
    <mergeCell ref="L6:L7"/>
    <mergeCell ref="M6:M7"/>
    <mergeCell ref="P4:P5"/>
    <mergeCell ref="AA2:AA3"/>
    <mergeCell ref="K4:K5"/>
    <mergeCell ref="M4:M5"/>
    <mergeCell ref="K2:K3"/>
    <mergeCell ref="O4:O5"/>
    <mergeCell ref="X2:X3"/>
    <mergeCell ref="I4:I5"/>
    <mergeCell ref="R4:R5"/>
    <mergeCell ref="T4:T5"/>
    <mergeCell ref="T2:T3"/>
    <mergeCell ref="S4:S5"/>
    <mergeCell ref="V2:V3"/>
    <mergeCell ref="Q2:Q3"/>
    <mergeCell ref="Q4:Q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M16" sqref="M16"/>
    </sheetView>
  </sheetViews>
  <sheetFormatPr defaultColWidth="8.66015625" defaultRowHeight="18"/>
  <cols>
    <col min="1" max="1" width="4.33203125" style="83" customWidth="1"/>
    <col min="2" max="2" width="5.58203125" style="83" customWidth="1"/>
    <col min="3" max="3" width="11.66015625" style="83" customWidth="1"/>
    <col min="4" max="4" width="3.08203125" style="83" customWidth="1"/>
    <col min="5" max="5" width="11.66015625" style="83" customWidth="1"/>
    <col min="6" max="6" width="3.08203125" style="83" customWidth="1"/>
    <col min="7" max="7" width="11.66015625" style="83" customWidth="1"/>
    <col min="8" max="8" width="3.08203125" style="83" customWidth="1"/>
    <col min="9" max="9" width="11.66015625" style="83" customWidth="1"/>
    <col min="10" max="10" width="3.08203125" style="83" customWidth="1"/>
    <col min="11" max="11" width="11.66015625" style="83" customWidth="1"/>
    <col min="12" max="12" width="3.08203125" style="83" customWidth="1"/>
    <col min="13" max="13" width="11.66015625" style="83" customWidth="1"/>
    <col min="14" max="14" width="3.08203125" style="83" customWidth="1"/>
    <col min="15" max="15" width="11.66015625" style="83" customWidth="1"/>
    <col min="16" max="16" width="3.08203125" style="83" customWidth="1"/>
    <col min="17" max="17" width="11.66015625" style="83" customWidth="1"/>
    <col min="18" max="18" width="3.08203125" style="83" customWidth="1"/>
    <col min="19" max="19" width="11.5" style="83" customWidth="1"/>
    <col min="20" max="20" width="3.08203125" style="83" customWidth="1"/>
    <col min="21" max="21" width="6.5" style="83" customWidth="1"/>
    <col min="22" max="22" width="4.33203125" style="83" customWidth="1"/>
    <col min="23" max="16384" width="8.83203125" style="83" customWidth="1"/>
  </cols>
  <sheetData>
    <row r="1" ht="13.5">
      <c r="A1" s="83" t="s">
        <v>852</v>
      </c>
    </row>
    <row r="2" spans="1:22" ht="12" customHeight="1">
      <c r="A2" s="167" t="s">
        <v>865</v>
      </c>
      <c r="B2" s="88" t="s">
        <v>853</v>
      </c>
      <c r="C2" s="166" t="s">
        <v>862</v>
      </c>
      <c r="D2" s="84" t="s">
        <v>863</v>
      </c>
      <c r="E2" s="166" t="s">
        <v>868</v>
      </c>
      <c r="F2" s="84" t="s">
        <v>863</v>
      </c>
      <c r="G2" s="166" t="s">
        <v>869</v>
      </c>
      <c r="H2" s="84" t="s">
        <v>863</v>
      </c>
      <c r="I2" s="166" t="s">
        <v>870</v>
      </c>
      <c r="J2" s="84" t="s">
        <v>863</v>
      </c>
      <c r="K2" s="166" t="s">
        <v>871</v>
      </c>
      <c r="L2" s="84" t="s">
        <v>863</v>
      </c>
      <c r="M2" s="166" t="s">
        <v>872</v>
      </c>
      <c r="N2" s="84" t="s">
        <v>863</v>
      </c>
      <c r="O2" s="166" t="s">
        <v>873</v>
      </c>
      <c r="P2" s="84" t="s">
        <v>863</v>
      </c>
      <c r="Q2" s="166" t="s">
        <v>874</v>
      </c>
      <c r="R2" s="84" t="s">
        <v>863</v>
      </c>
      <c r="S2" s="166" t="s">
        <v>875</v>
      </c>
      <c r="T2" s="84" t="s">
        <v>863</v>
      </c>
      <c r="U2" s="86" t="s">
        <v>855</v>
      </c>
      <c r="V2" s="162" t="s">
        <v>857</v>
      </c>
    </row>
    <row r="3" spans="1:22" ht="12" customHeight="1">
      <c r="A3" s="171"/>
      <c r="B3" s="89" t="s">
        <v>854</v>
      </c>
      <c r="C3" s="166"/>
      <c r="D3" s="85" t="s">
        <v>864</v>
      </c>
      <c r="E3" s="166"/>
      <c r="F3" s="85" t="s">
        <v>864</v>
      </c>
      <c r="G3" s="166"/>
      <c r="H3" s="85" t="s">
        <v>864</v>
      </c>
      <c r="I3" s="166"/>
      <c r="J3" s="85" t="s">
        <v>864</v>
      </c>
      <c r="K3" s="166"/>
      <c r="L3" s="85" t="s">
        <v>864</v>
      </c>
      <c r="M3" s="166"/>
      <c r="N3" s="85" t="s">
        <v>864</v>
      </c>
      <c r="O3" s="166"/>
      <c r="P3" s="85" t="s">
        <v>864</v>
      </c>
      <c r="Q3" s="166"/>
      <c r="R3" s="85" t="s">
        <v>864</v>
      </c>
      <c r="S3" s="166"/>
      <c r="T3" s="85" t="s">
        <v>864</v>
      </c>
      <c r="U3" s="87" t="s">
        <v>856</v>
      </c>
      <c r="V3" s="163"/>
    </row>
    <row r="4" spans="1:22" ht="12" customHeight="1">
      <c r="A4" s="167" t="s">
        <v>867</v>
      </c>
      <c r="B4" s="169"/>
      <c r="C4" s="166">
        <f>IF('申込一覧表A'!B6="","",'申込一覧表A'!B6&amp;"("&amp;'申込一覧表A'!C6&amp;")")</f>
      </c>
      <c r="D4" s="162"/>
      <c r="E4" s="166">
        <f>IF('申込一覧表A'!B7="","",'申込一覧表A'!B7&amp;"("&amp;'申込一覧表A'!C7&amp;")")</f>
      </c>
      <c r="F4" s="162"/>
      <c r="G4" s="166">
        <f>IF('申込一覧表A'!B8="","",'申込一覧表A'!B8&amp;"("&amp;'申込一覧表A'!C8&amp;")")</f>
      </c>
      <c r="H4" s="162"/>
      <c r="I4" s="166">
        <f>IF('申込一覧表A'!B9="","",'申込一覧表A'!B9&amp;"("&amp;'申込一覧表A'!C9&amp;")")</f>
      </c>
      <c r="J4" s="162"/>
      <c r="K4" s="166">
        <f>IF('申込一覧表A'!B10="","",'申込一覧表A'!B10&amp;"("&amp;'申込一覧表A'!C10&amp;")")</f>
      </c>
      <c r="L4" s="162"/>
      <c r="M4" s="166">
        <f>IF('申込一覧表A'!B11="","",'申込一覧表A'!B11&amp;"("&amp;'申込一覧表A'!C11&amp;")")</f>
      </c>
      <c r="N4" s="162"/>
      <c r="O4" s="166">
        <f>IF('申込一覧表A'!B12="","",'申込一覧表A'!B12&amp;"("&amp;'申込一覧表A'!C12&amp;")")</f>
      </c>
      <c r="P4" s="162"/>
      <c r="Q4" s="166">
        <f>IF('申込一覧表A'!B13="","",'申込一覧表A'!B13&amp;"("&amp;'申込一覧表A'!C13&amp;")")</f>
      </c>
      <c r="R4" s="162"/>
      <c r="S4" s="166">
        <f>IF('申込一覧表A'!B14="","",'申込一覧表A'!B14&amp;"("&amp;'申込一覧表A'!C14&amp;")")</f>
      </c>
      <c r="T4" s="162"/>
      <c r="U4" s="164"/>
      <c r="V4" s="164"/>
    </row>
    <row r="5" spans="1:22" ht="12" customHeight="1">
      <c r="A5" s="168"/>
      <c r="B5" s="170"/>
      <c r="C5" s="166"/>
      <c r="D5" s="163"/>
      <c r="E5" s="166"/>
      <c r="F5" s="163"/>
      <c r="G5" s="166"/>
      <c r="H5" s="163"/>
      <c r="I5" s="166"/>
      <c r="J5" s="163"/>
      <c r="K5" s="166"/>
      <c r="L5" s="163"/>
      <c r="M5" s="166"/>
      <c r="N5" s="163"/>
      <c r="O5" s="166"/>
      <c r="P5" s="163"/>
      <c r="Q5" s="166"/>
      <c r="R5" s="163"/>
      <c r="S5" s="166"/>
      <c r="T5" s="163"/>
      <c r="U5" s="165"/>
      <c r="V5" s="165"/>
    </row>
    <row r="6" spans="1:22" ht="12" customHeight="1">
      <c r="A6" s="167"/>
      <c r="B6" s="169"/>
      <c r="C6" s="166"/>
      <c r="D6" s="162"/>
      <c r="E6" s="166"/>
      <c r="F6" s="162"/>
      <c r="G6" s="166"/>
      <c r="H6" s="162"/>
      <c r="I6" s="166"/>
      <c r="J6" s="162"/>
      <c r="K6" s="166"/>
      <c r="L6" s="162"/>
      <c r="M6" s="166">
        <f>IF('申込一覧表A'!G8="","",'申込一覧表A'!G8&amp;"("&amp;'申込一覧表A'!H8&amp;")")</f>
      </c>
      <c r="N6" s="162"/>
      <c r="O6" s="166">
        <f>IF('申込一覧表A'!H8="","",'申込一覧表A'!H8&amp;"("&amp;'申込一覧表A'!I8&amp;")")</f>
      </c>
      <c r="P6" s="162"/>
      <c r="Q6" s="166">
        <f>IF('申込一覧表A'!I8="","",'申込一覧表A'!I8&amp;"("&amp;'申込一覧表A'!J8&amp;")")</f>
      </c>
      <c r="R6" s="162"/>
      <c r="S6" s="166">
        <f>IF('申込一覧表A'!J8="","",'申込一覧表A'!J8&amp;"("&amp;'申込一覧表A'!K8&amp;")")</f>
      </c>
      <c r="T6" s="162"/>
      <c r="U6" s="164"/>
      <c r="V6" s="164"/>
    </row>
    <row r="7" spans="1:22" ht="12" customHeight="1">
      <c r="A7" s="168"/>
      <c r="B7" s="170"/>
      <c r="C7" s="166"/>
      <c r="D7" s="163"/>
      <c r="E7" s="166"/>
      <c r="F7" s="163"/>
      <c r="G7" s="166"/>
      <c r="H7" s="163"/>
      <c r="I7" s="166"/>
      <c r="J7" s="163"/>
      <c r="K7" s="166"/>
      <c r="L7" s="163"/>
      <c r="M7" s="166">
        <f>IF('申込一覧表A'!G9="","",'申込一覧表A'!G9&amp;"("&amp;'申込一覧表A'!H9&amp;")")</f>
      </c>
      <c r="N7" s="163"/>
      <c r="O7" s="166">
        <f>IF('申込一覧表A'!H9="","",'申込一覧表A'!H9&amp;"("&amp;'申込一覧表A'!I9&amp;")")</f>
      </c>
      <c r="P7" s="163"/>
      <c r="Q7" s="166">
        <f>IF('申込一覧表A'!I9="","",'申込一覧表A'!I9&amp;"("&amp;'申込一覧表A'!J9&amp;")")</f>
      </c>
      <c r="R7" s="163"/>
      <c r="S7" s="166">
        <f>IF('申込一覧表A'!J9="","",'申込一覧表A'!J9&amp;"("&amp;'申込一覧表A'!K9&amp;")")</f>
      </c>
      <c r="T7" s="163"/>
      <c r="U7" s="165"/>
      <c r="V7" s="165"/>
    </row>
    <row r="8" spans="1:22" ht="12" customHeight="1">
      <c r="A8" s="167"/>
      <c r="B8" s="169"/>
      <c r="C8" s="166"/>
      <c r="D8" s="162"/>
      <c r="E8" s="166"/>
      <c r="F8" s="162"/>
      <c r="G8" s="166"/>
      <c r="H8" s="162"/>
      <c r="I8" s="166"/>
      <c r="J8" s="162"/>
      <c r="K8" s="166"/>
      <c r="L8" s="162"/>
      <c r="M8" s="166">
        <f>IF('申込一覧表A'!G10="","",'申込一覧表A'!G10&amp;"("&amp;'申込一覧表A'!H10&amp;")")</f>
      </c>
      <c r="N8" s="162"/>
      <c r="O8" s="166">
        <f>IF('申込一覧表A'!H10="","",'申込一覧表A'!H10&amp;"("&amp;'申込一覧表A'!I10&amp;")")</f>
      </c>
      <c r="P8" s="162"/>
      <c r="Q8" s="166">
        <f>IF('申込一覧表A'!I10="","",'申込一覧表A'!I10&amp;"("&amp;'申込一覧表A'!J10&amp;")")</f>
      </c>
      <c r="R8" s="162"/>
      <c r="S8" s="166">
        <f>IF('申込一覧表A'!J10="","",'申込一覧表A'!J10&amp;"("&amp;'申込一覧表A'!K10&amp;")")</f>
      </c>
      <c r="T8" s="162"/>
      <c r="U8" s="164"/>
      <c r="V8" s="164"/>
    </row>
    <row r="9" spans="1:22" ht="12" customHeight="1">
      <c r="A9" s="168"/>
      <c r="B9" s="170"/>
      <c r="C9" s="166"/>
      <c r="D9" s="163"/>
      <c r="E9" s="166"/>
      <c r="F9" s="163"/>
      <c r="G9" s="166"/>
      <c r="H9" s="163"/>
      <c r="I9" s="166"/>
      <c r="J9" s="163"/>
      <c r="K9" s="166"/>
      <c r="L9" s="163"/>
      <c r="M9" s="166">
        <f>IF('申込一覧表A'!G11="","",'申込一覧表A'!G11&amp;"("&amp;'申込一覧表A'!H11&amp;")")</f>
      </c>
      <c r="N9" s="163"/>
      <c r="O9" s="166">
        <f>IF('申込一覧表A'!H11="","",'申込一覧表A'!H11&amp;"("&amp;'申込一覧表A'!I11&amp;")")</f>
      </c>
      <c r="P9" s="163"/>
      <c r="Q9" s="166">
        <f>IF('申込一覧表A'!I11="","",'申込一覧表A'!I11&amp;"("&amp;'申込一覧表A'!J11&amp;")")</f>
      </c>
      <c r="R9" s="163"/>
      <c r="S9" s="166">
        <f>IF('申込一覧表A'!J11="","",'申込一覧表A'!J11&amp;"("&amp;'申込一覧表A'!K11&amp;")")</f>
      </c>
      <c r="T9" s="163"/>
      <c r="U9" s="165"/>
      <c r="V9" s="165"/>
    </row>
    <row r="10" spans="1:22" ht="12" customHeight="1">
      <c r="A10" s="167"/>
      <c r="B10" s="169"/>
      <c r="C10" s="166"/>
      <c r="D10" s="162"/>
      <c r="E10" s="166"/>
      <c r="F10" s="162"/>
      <c r="G10" s="166"/>
      <c r="H10" s="162"/>
      <c r="I10" s="166"/>
      <c r="J10" s="162"/>
      <c r="K10" s="166"/>
      <c r="L10" s="162"/>
      <c r="M10" s="166">
        <f>IF('申込一覧表A'!G12="","",'申込一覧表A'!G12&amp;"("&amp;'申込一覧表A'!H12&amp;")")</f>
      </c>
      <c r="N10" s="162"/>
      <c r="O10" s="166">
        <f>IF('申込一覧表A'!H12="","",'申込一覧表A'!H12&amp;"("&amp;'申込一覧表A'!I12&amp;")")</f>
      </c>
      <c r="P10" s="162"/>
      <c r="Q10" s="166">
        <f>IF('申込一覧表A'!I12="","",'申込一覧表A'!I12&amp;"("&amp;'申込一覧表A'!J12&amp;")")</f>
      </c>
      <c r="R10" s="162"/>
      <c r="S10" s="166">
        <f>IF('申込一覧表A'!J12="","",'申込一覧表A'!J12&amp;"("&amp;'申込一覧表A'!K12&amp;")")</f>
      </c>
      <c r="T10" s="162"/>
      <c r="U10" s="164"/>
      <c r="V10" s="164"/>
    </row>
    <row r="11" spans="1:22" ht="12" customHeight="1">
      <c r="A11" s="168"/>
      <c r="B11" s="170"/>
      <c r="C11" s="166"/>
      <c r="D11" s="163"/>
      <c r="E11" s="166"/>
      <c r="F11" s="163"/>
      <c r="G11" s="166"/>
      <c r="H11" s="163"/>
      <c r="I11" s="166"/>
      <c r="J11" s="163"/>
      <c r="K11" s="166"/>
      <c r="L11" s="163"/>
      <c r="M11" s="166">
        <f>IF('申込一覧表A'!G13="","",'申込一覧表A'!G13&amp;"("&amp;'申込一覧表A'!H13&amp;")")</f>
      </c>
      <c r="N11" s="163"/>
      <c r="O11" s="166">
        <f>IF('申込一覧表A'!H13="","",'申込一覧表A'!H13&amp;"("&amp;'申込一覧表A'!I13&amp;")")</f>
      </c>
      <c r="P11" s="163"/>
      <c r="Q11" s="166">
        <f>IF('申込一覧表A'!I13="","",'申込一覧表A'!I13&amp;"("&amp;'申込一覧表A'!J13&amp;")")</f>
      </c>
      <c r="R11" s="163"/>
      <c r="S11" s="166">
        <f>IF('申込一覧表A'!J13="","",'申込一覧表A'!J13&amp;"("&amp;'申込一覧表A'!K13&amp;")")</f>
      </c>
      <c r="T11" s="163"/>
      <c r="U11" s="165"/>
      <c r="V11" s="165"/>
    </row>
    <row r="12" spans="13:19" ht="13.5">
      <c r="M12" s="83">
        <f>IF('申込一覧表A'!G14="","",'申込一覧表A'!G14&amp;"("&amp;'申込一覧表A'!H14&amp;")")</f>
      </c>
      <c r="O12" s="83">
        <f>IF('申込一覧表A'!H14="","",'申込一覧表A'!H14&amp;"("&amp;'申込一覧表A'!I14&amp;")")</f>
      </c>
      <c r="Q12" s="83">
        <f>IF('申込一覧表A'!I14="","",'申込一覧表A'!I14&amp;"("&amp;'申込一覧表A'!J14&amp;")")</f>
      </c>
      <c r="S12" s="83">
        <f>IF('申込一覧表A'!J14="","",'申込一覧表A'!J14&amp;"("&amp;'申込一覧表A'!K14&amp;")")</f>
      </c>
    </row>
    <row r="14" ht="13.5">
      <c r="S14" s="92"/>
    </row>
  </sheetData>
  <sheetProtection/>
  <mergeCells count="99">
    <mergeCell ref="V4:V5"/>
    <mergeCell ref="Q6:Q7"/>
    <mergeCell ref="V6:V7"/>
    <mergeCell ref="R4:R5"/>
    <mergeCell ref="T4:T5"/>
    <mergeCell ref="U4:U5"/>
    <mergeCell ref="T6:T7"/>
    <mergeCell ref="S4:S5"/>
    <mergeCell ref="P6:P7"/>
    <mergeCell ref="R6:R7"/>
    <mergeCell ref="P8:P9"/>
    <mergeCell ref="U8:U9"/>
    <mergeCell ref="S8:S9"/>
    <mergeCell ref="R8:R9"/>
    <mergeCell ref="Q8:Q9"/>
    <mergeCell ref="T8:T9"/>
    <mergeCell ref="U6:U7"/>
    <mergeCell ref="S6:S7"/>
    <mergeCell ref="O8:O9"/>
    <mergeCell ref="B6:B7"/>
    <mergeCell ref="D6:D7"/>
    <mergeCell ref="F6:F7"/>
    <mergeCell ref="H6:H7"/>
    <mergeCell ref="L8:L9"/>
    <mergeCell ref="J8:J9"/>
    <mergeCell ref="K8:K9"/>
    <mergeCell ref="M6:M7"/>
    <mergeCell ref="J6:J7"/>
    <mergeCell ref="K6:K7"/>
    <mergeCell ref="N8:N9"/>
    <mergeCell ref="H10:H11"/>
    <mergeCell ref="M8:M9"/>
    <mergeCell ref="I8:I9"/>
    <mergeCell ref="J10:J11"/>
    <mergeCell ref="I10:I11"/>
    <mergeCell ref="K10:K11"/>
    <mergeCell ref="F8:F9"/>
    <mergeCell ref="G8:G9"/>
    <mergeCell ref="G10:G11"/>
    <mergeCell ref="H8:H9"/>
    <mergeCell ref="V10:V11"/>
    <mergeCell ref="V8:V9"/>
    <mergeCell ref="L10:L11"/>
    <mergeCell ref="N10:N11"/>
    <mergeCell ref="U10:U11"/>
    <mergeCell ref="R10:R11"/>
    <mergeCell ref="M10:M11"/>
    <mergeCell ref="P10:P11"/>
    <mergeCell ref="O10:O11"/>
    <mergeCell ref="T10:T11"/>
    <mergeCell ref="Q10:Q11"/>
    <mergeCell ref="S10:S11"/>
    <mergeCell ref="A10:A11"/>
    <mergeCell ref="C10:C11"/>
    <mergeCell ref="E10:E11"/>
    <mergeCell ref="B10:B11"/>
    <mergeCell ref="D10:D11"/>
    <mergeCell ref="F10:F11"/>
    <mergeCell ref="S2:S3"/>
    <mergeCell ref="M2:M3"/>
    <mergeCell ref="Q4:Q5"/>
    <mergeCell ref="J4:J5"/>
    <mergeCell ref="L4:L5"/>
    <mergeCell ref="K4:K5"/>
    <mergeCell ref="K2:K3"/>
    <mergeCell ref="E8:E9"/>
    <mergeCell ref="B8:B9"/>
    <mergeCell ref="D8:D9"/>
    <mergeCell ref="A8:A9"/>
    <mergeCell ref="C8:C9"/>
    <mergeCell ref="O4:O5"/>
    <mergeCell ref="N4:N5"/>
    <mergeCell ref="N6:N7"/>
    <mergeCell ref="O6:O7"/>
    <mergeCell ref="L6:L7"/>
    <mergeCell ref="E2:E3"/>
    <mergeCell ref="I2:I3"/>
    <mergeCell ref="I4:I5"/>
    <mergeCell ref="E4:E5"/>
    <mergeCell ref="G2:G3"/>
    <mergeCell ref="G4:G5"/>
    <mergeCell ref="H4:H5"/>
    <mergeCell ref="F4:F5"/>
    <mergeCell ref="V2:V3"/>
    <mergeCell ref="A6:A7"/>
    <mergeCell ref="C6:C7"/>
    <mergeCell ref="E6:E7"/>
    <mergeCell ref="G6:G7"/>
    <mergeCell ref="I6:I7"/>
    <mergeCell ref="P4:P5"/>
    <mergeCell ref="O2:O3"/>
    <mergeCell ref="M4:M5"/>
    <mergeCell ref="Q2:Q3"/>
    <mergeCell ref="A2:A3"/>
    <mergeCell ref="A4:A5"/>
    <mergeCell ref="C4:C5"/>
    <mergeCell ref="C2:C3"/>
    <mergeCell ref="B4:B5"/>
    <mergeCell ref="D4:D5"/>
  </mergeCells>
  <printOptions/>
  <pageMargins left="0.55" right="0.2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波多野重雄</cp:lastModifiedBy>
  <cp:lastPrinted>2008-08-27T10:52:31Z</cp:lastPrinted>
  <dcterms:created xsi:type="dcterms:W3CDTF">1998-04-29T04:01:12Z</dcterms:created>
  <dcterms:modified xsi:type="dcterms:W3CDTF">2012-04-28T00:12:25Z</dcterms:modified>
  <cp:category>大会申込一覧表</cp:category>
  <cp:version/>
  <cp:contentType/>
  <cp:contentStatus/>
</cp:coreProperties>
</file>